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9395" windowHeight="7710" firstSheet="1" activeTab="1"/>
  </bookViews>
  <sheets>
    <sheet name="Sheet 기본" sheetId="41" state="hidden" r:id="rId1"/>
    <sheet name="Sheet 01" sheetId="7" r:id="rId2"/>
    <sheet name="Sheet 02" sheetId="43" r:id="rId3"/>
    <sheet name="Sheet 03" sheetId="23" r:id="rId4"/>
    <sheet name="Sheet 04" sheetId="24" r:id="rId5"/>
    <sheet name="Sheet 05" sheetId="25" r:id="rId6"/>
    <sheet name="Sheet 06" sheetId="26" r:id="rId7"/>
    <sheet name="Sheet 07" sheetId="27" state="hidden" r:id="rId8"/>
    <sheet name="Sheet 08" sheetId="28" state="hidden" r:id="rId9"/>
    <sheet name="Sheet 09" sheetId="29" state="hidden" r:id="rId10"/>
    <sheet name="Sheet 10" sheetId="30" state="hidden" r:id="rId11"/>
    <sheet name="Sheet 11" sheetId="31" state="hidden" r:id="rId12"/>
    <sheet name="Sheet 12" sheetId="32" state="hidden" r:id="rId13"/>
    <sheet name="Sheet 13" sheetId="33" state="hidden" r:id="rId14"/>
    <sheet name="Sheet 14" sheetId="34" state="hidden" r:id="rId15"/>
    <sheet name="Sheet 15" sheetId="35" state="hidden" r:id="rId16"/>
    <sheet name="Sheet 16" sheetId="36" state="hidden" r:id="rId17"/>
    <sheet name="Sheet 17" sheetId="37" state="hidden" r:id="rId18"/>
    <sheet name="Sheet 18" sheetId="38" state="hidden" r:id="rId19"/>
    <sheet name="Sheet 19" sheetId="39" state="hidden" r:id="rId20"/>
    <sheet name="Sheet 20" sheetId="40" state="hidden" r:id="rId21"/>
    <sheet name="요약정리" sheetId="42" r:id="rId22"/>
    <sheet name="목록" sheetId="2" state="hidden" r:id="rId23"/>
    <sheet name="단어표" sheetId="14" state="hidden" r:id="rId24"/>
  </sheets>
  <definedNames>
    <definedName name="ㅊ" localSheetId="2">#REF!</definedName>
    <definedName name="ㅊ" localSheetId="3">#REF!</definedName>
    <definedName name="ㅊ" localSheetId="4">#REF!</definedName>
    <definedName name="ㅊ" localSheetId="5">#REF!</definedName>
    <definedName name="ㅊ" localSheetId="6">#REF!</definedName>
    <definedName name="ㅊ" localSheetId="7">#REF!</definedName>
    <definedName name="ㅊ" localSheetId="8">#REF!</definedName>
    <definedName name="ㅊ" localSheetId="9">#REF!</definedName>
    <definedName name="ㅊ" localSheetId="10">#REF!</definedName>
    <definedName name="ㅊ" localSheetId="11">#REF!</definedName>
    <definedName name="ㅊ" localSheetId="12">#REF!</definedName>
    <definedName name="ㅊ" localSheetId="13">#REF!</definedName>
    <definedName name="ㅊ" localSheetId="14">#REF!</definedName>
    <definedName name="ㅊ" localSheetId="15">#REF!</definedName>
    <definedName name="ㅊ" localSheetId="16">#REF!</definedName>
    <definedName name="ㅊ" localSheetId="17">#REF!</definedName>
    <definedName name="ㅊ" localSheetId="18">#REF!</definedName>
    <definedName name="ㅊ" localSheetId="19">#REF!</definedName>
    <definedName name="ㅊ" localSheetId="20">#REF!</definedName>
    <definedName name="ㅊ" localSheetId="0">#REF!</definedName>
    <definedName name="ㅊ">#REF!</definedName>
    <definedName name="청춘력" localSheetId="2">#REF!</definedName>
    <definedName name="청춘력" localSheetId="3">#REF!</definedName>
    <definedName name="청춘력" localSheetId="4">#REF!</definedName>
    <definedName name="청춘력" localSheetId="5">#REF!</definedName>
    <definedName name="청춘력" localSheetId="6">#REF!</definedName>
    <definedName name="청춘력" localSheetId="7">#REF!</definedName>
    <definedName name="청춘력" localSheetId="8">#REF!</definedName>
    <definedName name="청춘력" localSheetId="9">#REF!</definedName>
    <definedName name="청춘력" localSheetId="10">#REF!</definedName>
    <definedName name="청춘력" localSheetId="11">#REF!</definedName>
    <definedName name="청춘력" localSheetId="12">#REF!</definedName>
    <definedName name="청춘력" localSheetId="13">#REF!</definedName>
    <definedName name="청춘력" localSheetId="14">#REF!</definedName>
    <definedName name="청춘력" localSheetId="15">#REF!</definedName>
    <definedName name="청춘력" localSheetId="16">#REF!</definedName>
    <definedName name="청춘력" localSheetId="17">#REF!</definedName>
    <definedName name="청춘력" localSheetId="18">#REF!</definedName>
    <definedName name="청춘력" localSheetId="19">#REF!</definedName>
    <definedName name="청춘력" localSheetId="20">#REF!</definedName>
    <definedName name="청춘력" localSheetId="0">#REF!</definedName>
    <definedName name="청춘력">#REF!</definedName>
  </definedNames>
  <calcPr calcId="145621"/>
</workbook>
</file>

<file path=xl/calcChain.xml><?xml version="1.0" encoding="utf-8"?>
<calcChain xmlns="http://schemas.openxmlformats.org/spreadsheetml/2006/main">
  <c r="N21" i="42" l="1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N6" i="42"/>
  <c r="N5" i="42"/>
  <c r="N4" i="42"/>
  <c r="C49" i="40"/>
  <c r="C48" i="40"/>
  <c r="C47" i="40"/>
  <c r="C46" i="40"/>
  <c r="C45" i="40"/>
  <c r="C44" i="40"/>
  <c r="C49" i="39"/>
  <c r="C48" i="39"/>
  <c r="C47" i="39"/>
  <c r="C46" i="39"/>
  <c r="C45" i="39"/>
  <c r="C44" i="39"/>
  <c r="C49" i="38"/>
  <c r="C48" i="38"/>
  <c r="C47" i="38"/>
  <c r="C46" i="38"/>
  <c r="C45" i="38"/>
  <c r="C44" i="38"/>
  <c r="C49" i="37"/>
  <c r="C48" i="37"/>
  <c r="C47" i="37"/>
  <c r="C46" i="37"/>
  <c r="C45" i="37"/>
  <c r="C44" i="37"/>
  <c r="C49" i="36"/>
  <c r="C48" i="36"/>
  <c r="C47" i="36"/>
  <c r="C46" i="36"/>
  <c r="C45" i="36"/>
  <c r="C44" i="36"/>
  <c r="C49" i="35"/>
  <c r="C48" i="35"/>
  <c r="C47" i="35"/>
  <c r="C46" i="35"/>
  <c r="C45" i="35"/>
  <c r="C44" i="35"/>
  <c r="C49" i="34"/>
  <c r="C48" i="34"/>
  <c r="C47" i="34"/>
  <c r="C46" i="34"/>
  <c r="C45" i="34"/>
  <c r="C44" i="34"/>
  <c r="C49" i="33"/>
  <c r="C48" i="33"/>
  <c r="C47" i="33"/>
  <c r="C46" i="33"/>
  <c r="C45" i="33"/>
  <c r="C44" i="33"/>
  <c r="C49" i="32"/>
  <c r="C48" i="32"/>
  <c r="C47" i="32"/>
  <c r="C46" i="32"/>
  <c r="C45" i="32"/>
  <c r="C44" i="32"/>
  <c r="C49" i="31"/>
  <c r="C48" i="31"/>
  <c r="C47" i="31"/>
  <c r="C46" i="31"/>
  <c r="C45" i="31"/>
  <c r="C44" i="31"/>
  <c r="C49" i="30"/>
  <c r="C48" i="30"/>
  <c r="C47" i="30"/>
  <c r="C46" i="30"/>
  <c r="C45" i="30"/>
  <c r="C44" i="30"/>
  <c r="C49" i="29"/>
  <c r="C48" i="29"/>
  <c r="C47" i="29"/>
  <c r="C46" i="29"/>
  <c r="C45" i="29"/>
  <c r="C44" i="29"/>
  <c r="C49" i="28"/>
  <c r="C48" i="28"/>
  <c r="C47" i="28"/>
  <c r="C46" i="28"/>
  <c r="C45" i="28"/>
  <c r="C44" i="28"/>
  <c r="C49" i="27"/>
  <c r="C48" i="27"/>
  <c r="C47" i="27"/>
  <c r="C46" i="27"/>
  <c r="C45" i="27"/>
  <c r="C44" i="27"/>
  <c r="C49" i="26"/>
  <c r="C48" i="26"/>
  <c r="C47" i="26"/>
  <c r="C46" i="26"/>
  <c r="C45" i="26"/>
  <c r="C44" i="26"/>
  <c r="C49" i="25"/>
  <c r="C48" i="25"/>
  <c r="C47" i="25"/>
  <c r="C46" i="25"/>
  <c r="C45" i="25"/>
  <c r="C44" i="25"/>
  <c r="C49" i="24"/>
  <c r="C48" i="24"/>
  <c r="C47" i="24"/>
  <c r="C46" i="24"/>
  <c r="C45" i="24"/>
  <c r="C44" i="24"/>
  <c r="C49" i="23"/>
  <c r="C48" i="23"/>
  <c r="C47" i="23"/>
  <c r="C46" i="23"/>
  <c r="C45" i="23"/>
  <c r="C44" i="23"/>
  <c r="N3" i="42"/>
  <c r="K3" i="42"/>
  <c r="J3" i="42"/>
  <c r="I3" i="42"/>
  <c r="C3" i="42"/>
  <c r="B3" i="42"/>
  <c r="A3" i="42"/>
  <c r="C49" i="43"/>
  <c r="D49" i="43" s="1"/>
  <c r="C48" i="43"/>
  <c r="D48" i="43" s="1"/>
  <c r="C47" i="43"/>
  <c r="D47" i="43" s="1"/>
  <c r="C46" i="43"/>
  <c r="D46" i="43" s="1"/>
  <c r="C45" i="43"/>
  <c r="D45" i="43" s="1"/>
  <c r="C44" i="43"/>
  <c r="D44" i="43" s="1"/>
  <c r="F33" i="43"/>
  <c r="I32" i="43"/>
  <c r="F30" i="43"/>
  <c r="I29" i="43"/>
  <c r="F27" i="43"/>
  <c r="I26" i="43"/>
  <c r="F24" i="43"/>
  <c r="I23" i="43"/>
  <c r="H3" i="42" s="1"/>
  <c r="F21" i="43"/>
  <c r="I20" i="43"/>
  <c r="G3" i="42" s="1"/>
  <c r="F18" i="43"/>
  <c r="C39" i="43" s="1"/>
  <c r="F38" i="43" s="1"/>
  <c r="L3" i="42" s="1"/>
  <c r="I17" i="43"/>
  <c r="F3" i="42" s="1"/>
  <c r="F15" i="43"/>
  <c r="I14" i="43" s="1"/>
  <c r="J6" i="43"/>
  <c r="D3" i="42" s="1"/>
  <c r="N2" i="42"/>
  <c r="C49" i="7"/>
  <c r="C48" i="7"/>
  <c r="C47" i="7"/>
  <c r="C46" i="7"/>
  <c r="C45" i="7"/>
  <c r="C44" i="7"/>
  <c r="M21" i="42"/>
  <c r="M20" i="42"/>
  <c r="M19" i="42"/>
  <c r="M18" i="42"/>
  <c r="M17" i="42"/>
  <c r="M16" i="42"/>
  <c r="M15" i="42"/>
  <c r="M14" i="42"/>
  <c r="M13" i="42"/>
  <c r="M12" i="42"/>
  <c r="M11" i="42"/>
  <c r="M10" i="42"/>
  <c r="M9" i="42"/>
  <c r="M8" i="42"/>
  <c r="C42" i="43" l="1"/>
  <c r="F41" i="43" s="1"/>
  <c r="M3" i="42" s="1"/>
  <c r="E3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K21" i="42" l="1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5" i="42"/>
  <c r="K4" i="42"/>
  <c r="K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J6" i="42"/>
  <c r="J5" i="42"/>
  <c r="J4" i="42"/>
  <c r="J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6" i="42"/>
  <c r="I5" i="42"/>
  <c r="I4" i="42"/>
  <c r="I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B6" i="42"/>
  <c r="B5" i="42"/>
  <c r="B4" i="42"/>
  <c r="B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A6" i="42"/>
  <c r="A5" i="42"/>
  <c r="A4" i="42"/>
  <c r="A2" i="42"/>
  <c r="C49" i="41" l="1"/>
  <c r="D49" i="41" s="1"/>
  <c r="D48" i="41"/>
  <c r="C48" i="41"/>
  <c r="C47" i="41"/>
  <c r="D47" i="41" s="1"/>
  <c r="D46" i="41"/>
  <c r="C46" i="41"/>
  <c r="C45" i="41"/>
  <c r="D45" i="41" s="1"/>
  <c r="D44" i="41"/>
  <c r="C44" i="41"/>
  <c r="F33" i="41"/>
  <c r="I32" i="41"/>
  <c r="F30" i="41"/>
  <c r="I29" i="41" s="1"/>
  <c r="F27" i="41"/>
  <c r="I26" i="41"/>
  <c r="F24" i="41"/>
  <c r="I23" i="41" s="1"/>
  <c r="F21" i="41"/>
  <c r="I20" i="41"/>
  <c r="F18" i="41"/>
  <c r="I17" i="41" s="1"/>
  <c r="F15" i="41"/>
  <c r="I14" i="41"/>
  <c r="C42" i="41" s="1"/>
  <c r="F41" i="41" s="1"/>
  <c r="J6" i="41"/>
  <c r="D49" i="40"/>
  <c r="D48" i="40"/>
  <c r="D47" i="40"/>
  <c r="D46" i="40"/>
  <c r="D45" i="40"/>
  <c r="D44" i="40"/>
  <c r="F33" i="40"/>
  <c r="I32" i="40" s="1"/>
  <c r="F30" i="40"/>
  <c r="I29" i="40"/>
  <c r="F27" i="40"/>
  <c r="I26" i="40" s="1"/>
  <c r="F24" i="40"/>
  <c r="I23" i="40"/>
  <c r="F21" i="40"/>
  <c r="I20" i="40" s="1"/>
  <c r="F18" i="40"/>
  <c r="C39" i="40" s="1"/>
  <c r="F38" i="40" s="1"/>
  <c r="I17" i="40"/>
  <c r="F15" i="40"/>
  <c r="I14" i="40" s="1"/>
  <c r="C42" i="40" s="1"/>
  <c r="F41" i="40" s="1"/>
  <c r="J6" i="40"/>
  <c r="D49" i="39"/>
  <c r="D48" i="39"/>
  <c r="D47" i="39"/>
  <c r="D46" i="39"/>
  <c r="D45" i="39"/>
  <c r="D44" i="39"/>
  <c r="F33" i="39"/>
  <c r="I32" i="39"/>
  <c r="F30" i="39"/>
  <c r="I29" i="39" s="1"/>
  <c r="F27" i="39"/>
  <c r="I26" i="39"/>
  <c r="F24" i="39"/>
  <c r="I23" i="39" s="1"/>
  <c r="F21" i="39"/>
  <c r="I20" i="39"/>
  <c r="F18" i="39"/>
  <c r="I17" i="39" s="1"/>
  <c r="F15" i="39"/>
  <c r="I14" i="39"/>
  <c r="C42" i="39" s="1"/>
  <c r="F41" i="39" s="1"/>
  <c r="J6" i="39"/>
  <c r="D49" i="38"/>
  <c r="D48" i="38"/>
  <c r="D47" i="38"/>
  <c r="D46" i="38"/>
  <c r="D45" i="38"/>
  <c r="D44" i="38"/>
  <c r="F33" i="38"/>
  <c r="I32" i="38"/>
  <c r="F30" i="38"/>
  <c r="I29" i="38"/>
  <c r="F27" i="38"/>
  <c r="I26" i="38"/>
  <c r="F24" i="38"/>
  <c r="I23" i="38"/>
  <c r="F21" i="38"/>
  <c r="I20" i="38"/>
  <c r="F18" i="38"/>
  <c r="C39" i="38" s="1"/>
  <c r="F38" i="38" s="1"/>
  <c r="I17" i="38"/>
  <c r="F15" i="38"/>
  <c r="I14" i="38"/>
  <c r="C42" i="38" s="1"/>
  <c r="F41" i="38" s="1"/>
  <c r="J6" i="38"/>
  <c r="D49" i="37"/>
  <c r="D48" i="37"/>
  <c r="D47" i="37"/>
  <c r="D46" i="37"/>
  <c r="D45" i="37"/>
  <c r="D44" i="37"/>
  <c r="F33" i="37"/>
  <c r="I32" i="37"/>
  <c r="F30" i="37"/>
  <c r="I29" i="37"/>
  <c r="F27" i="37"/>
  <c r="I26" i="37"/>
  <c r="F24" i="37"/>
  <c r="I23" i="37"/>
  <c r="F21" i="37"/>
  <c r="I20" i="37"/>
  <c r="F18" i="37"/>
  <c r="C39" i="37" s="1"/>
  <c r="F38" i="37" s="1"/>
  <c r="I17" i="37"/>
  <c r="F15" i="37"/>
  <c r="I14" i="37"/>
  <c r="C42" i="37" s="1"/>
  <c r="F41" i="37" s="1"/>
  <c r="J6" i="37"/>
  <c r="D49" i="36"/>
  <c r="D48" i="36"/>
  <c r="D47" i="36"/>
  <c r="D46" i="36"/>
  <c r="D45" i="36"/>
  <c r="D44" i="36"/>
  <c r="F33" i="36"/>
  <c r="I32" i="36"/>
  <c r="F30" i="36"/>
  <c r="I29" i="36"/>
  <c r="F27" i="36"/>
  <c r="I26" i="36"/>
  <c r="F24" i="36"/>
  <c r="I23" i="36"/>
  <c r="F21" i="36"/>
  <c r="I20" i="36"/>
  <c r="F18" i="36"/>
  <c r="C39" i="36" s="1"/>
  <c r="F38" i="36" s="1"/>
  <c r="I17" i="36"/>
  <c r="F15" i="36"/>
  <c r="I14" i="36"/>
  <c r="C42" i="36" s="1"/>
  <c r="F41" i="36" s="1"/>
  <c r="J6" i="36"/>
  <c r="D49" i="35"/>
  <c r="D48" i="35"/>
  <c r="D47" i="35"/>
  <c r="D46" i="35"/>
  <c r="D45" i="35"/>
  <c r="D44" i="35"/>
  <c r="F33" i="35"/>
  <c r="I32" i="35"/>
  <c r="F30" i="35"/>
  <c r="I29" i="35"/>
  <c r="F27" i="35"/>
  <c r="I26" i="35"/>
  <c r="F24" i="35"/>
  <c r="I23" i="35"/>
  <c r="F21" i="35"/>
  <c r="I20" i="35"/>
  <c r="F18" i="35"/>
  <c r="C39" i="35" s="1"/>
  <c r="F38" i="35" s="1"/>
  <c r="I17" i="35"/>
  <c r="F15" i="35"/>
  <c r="I14" i="35"/>
  <c r="C42" i="35" s="1"/>
  <c r="F41" i="35" s="1"/>
  <c r="J6" i="35"/>
  <c r="D49" i="34"/>
  <c r="D48" i="34"/>
  <c r="D47" i="34"/>
  <c r="D46" i="34"/>
  <c r="D45" i="34"/>
  <c r="D44" i="34"/>
  <c r="F33" i="34"/>
  <c r="I32" i="34"/>
  <c r="F30" i="34"/>
  <c r="I29" i="34"/>
  <c r="F27" i="34"/>
  <c r="I26" i="34"/>
  <c r="F24" i="34"/>
  <c r="I23" i="34"/>
  <c r="F21" i="34"/>
  <c r="I20" i="34"/>
  <c r="F18" i="34"/>
  <c r="C39" i="34" s="1"/>
  <c r="F38" i="34" s="1"/>
  <c r="I17" i="34"/>
  <c r="F15" i="34"/>
  <c r="I14" i="34"/>
  <c r="C42" i="34" s="1"/>
  <c r="F41" i="34" s="1"/>
  <c r="J6" i="34"/>
  <c r="D49" i="33"/>
  <c r="D48" i="33"/>
  <c r="D47" i="33"/>
  <c r="D46" i="33"/>
  <c r="D45" i="33"/>
  <c r="D44" i="33"/>
  <c r="F33" i="33"/>
  <c r="I32" i="33"/>
  <c r="F30" i="33"/>
  <c r="I29" i="33"/>
  <c r="F27" i="33"/>
  <c r="I26" i="33"/>
  <c r="F24" i="33"/>
  <c r="I23" i="33"/>
  <c r="F21" i="33"/>
  <c r="I20" i="33"/>
  <c r="F18" i="33"/>
  <c r="C39" i="33" s="1"/>
  <c r="F38" i="33" s="1"/>
  <c r="I17" i="33"/>
  <c r="F15" i="33"/>
  <c r="I14" i="33"/>
  <c r="C42" i="33" s="1"/>
  <c r="F41" i="33" s="1"/>
  <c r="J6" i="33"/>
  <c r="D49" i="32"/>
  <c r="D48" i="32"/>
  <c r="D47" i="32"/>
  <c r="D46" i="32"/>
  <c r="D45" i="32"/>
  <c r="D44" i="32"/>
  <c r="F33" i="32"/>
  <c r="I32" i="32"/>
  <c r="F30" i="32"/>
  <c r="I29" i="32"/>
  <c r="F27" i="32"/>
  <c r="I26" i="32"/>
  <c r="F24" i="32"/>
  <c r="I23" i="32"/>
  <c r="F21" i="32"/>
  <c r="I20" i="32"/>
  <c r="F18" i="32"/>
  <c r="C39" i="32" s="1"/>
  <c r="F38" i="32" s="1"/>
  <c r="I17" i="32"/>
  <c r="F15" i="32"/>
  <c r="I14" i="32"/>
  <c r="C42" i="32" s="1"/>
  <c r="F41" i="32" s="1"/>
  <c r="J6" i="32"/>
  <c r="D49" i="31"/>
  <c r="D48" i="31"/>
  <c r="D47" i="31"/>
  <c r="D46" i="31"/>
  <c r="D45" i="31"/>
  <c r="D44" i="31"/>
  <c r="F33" i="31"/>
  <c r="I32" i="31" s="1"/>
  <c r="F30" i="31"/>
  <c r="I29" i="31"/>
  <c r="F27" i="31"/>
  <c r="I26" i="31" s="1"/>
  <c r="F24" i="31"/>
  <c r="I23" i="31"/>
  <c r="F21" i="31"/>
  <c r="I20" i="31" s="1"/>
  <c r="F18" i="31"/>
  <c r="C39" i="31" s="1"/>
  <c r="F38" i="31" s="1"/>
  <c r="I17" i="31"/>
  <c r="F15" i="31"/>
  <c r="I14" i="31" s="1"/>
  <c r="C42" i="31" s="1"/>
  <c r="F41" i="31" s="1"/>
  <c r="J6" i="31"/>
  <c r="D49" i="30"/>
  <c r="D48" i="30"/>
  <c r="D47" i="30"/>
  <c r="D46" i="30"/>
  <c r="D45" i="30"/>
  <c r="D44" i="30"/>
  <c r="F33" i="30"/>
  <c r="I32" i="30"/>
  <c r="F30" i="30"/>
  <c r="I29" i="30"/>
  <c r="F27" i="30"/>
  <c r="I26" i="30"/>
  <c r="F24" i="30"/>
  <c r="I23" i="30"/>
  <c r="F21" i="30"/>
  <c r="I20" i="30"/>
  <c r="F18" i="30"/>
  <c r="C39" i="30" s="1"/>
  <c r="F38" i="30" s="1"/>
  <c r="I17" i="30"/>
  <c r="F15" i="30"/>
  <c r="I14" i="30"/>
  <c r="C42" i="30" s="1"/>
  <c r="F41" i="30" s="1"/>
  <c r="J6" i="30"/>
  <c r="D49" i="29"/>
  <c r="D48" i="29"/>
  <c r="D47" i="29"/>
  <c r="D46" i="29"/>
  <c r="D45" i="29"/>
  <c r="D44" i="29"/>
  <c r="F33" i="29"/>
  <c r="I32" i="29"/>
  <c r="F30" i="29"/>
  <c r="I29" i="29"/>
  <c r="F27" i="29"/>
  <c r="I26" i="29"/>
  <c r="F24" i="29"/>
  <c r="I23" i="29"/>
  <c r="F21" i="29"/>
  <c r="I20" i="29"/>
  <c r="F18" i="29"/>
  <c r="C39" i="29" s="1"/>
  <c r="F38" i="29" s="1"/>
  <c r="I17" i="29"/>
  <c r="F15" i="29"/>
  <c r="I14" i="29"/>
  <c r="C42" i="29" s="1"/>
  <c r="F41" i="29" s="1"/>
  <c r="J6" i="29"/>
  <c r="D49" i="28"/>
  <c r="D48" i="28"/>
  <c r="D47" i="28"/>
  <c r="D46" i="28"/>
  <c r="D45" i="28"/>
  <c r="D44" i="28"/>
  <c r="F33" i="28"/>
  <c r="I32" i="28"/>
  <c r="F30" i="28"/>
  <c r="I29" i="28"/>
  <c r="F27" i="28"/>
  <c r="I26" i="28"/>
  <c r="F24" i="28"/>
  <c r="I23" i="28"/>
  <c r="F21" i="28"/>
  <c r="I20" i="28"/>
  <c r="F18" i="28"/>
  <c r="C39" i="28" s="1"/>
  <c r="F38" i="28" s="1"/>
  <c r="I17" i="28"/>
  <c r="F15" i="28"/>
  <c r="I14" i="28"/>
  <c r="C42" i="28" s="1"/>
  <c r="F41" i="28" s="1"/>
  <c r="J6" i="28"/>
  <c r="D49" i="27"/>
  <c r="D48" i="27"/>
  <c r="D47" i="27"/>
  <c r="D46" i="27"/>
  <c r="D45" i="27"/>
  <c r="D44" i="27"/>
  <c r="F33" i="27"/>
  <c r="I32" i="27"/>
  <c r="F30" i="27"/>
  <c r="I29" i="27"/>
  <c r="F27" i="27"/>
  <c r="I26" i="27"/>
  <c r="F24" i="27"/>
  <c r="I23" i="27"/>
  <c r="F21" i="27"/>
  <c r="I20" i="27"/>
  <c r="F18" i="27"/>
  <c r="C39" i="27" s="1"/>
  <c r="F38" i="27" s="1"/>
  <c r="I17" i="27"/>
  <c r="F15" i="27"/>
  <c r="I14" i="27"/>
  <c r="C42" i="27" s="1"/>
  <c r="F41" i="27" s="1"/>
  <c r="J6" i="27"/>
  <c r="D49" i="26"/>
  <c r="D48" i="26"/>
  <c r="D47" i="26"/>
  <c r="D46" i="26"/>
  <c r="D45" i="26"/>
  <c r="D44" i="26"/>
  <c r="F33" i="26"/>
  <c r="I32" i="26"/>
  <c r="F30" i="26"/>
  <c r="I29" i="26"/>
  <c r="F27" i="26"/>
  <c r="I26" i="26"/>
  <c r="F24" i="26"/>
  <c r="I23" i="26" s="1"/>
  <c r="H7" i="42" s="1"/>
  <c r="F21" i="26"/>
  <c r="I20" i="26"/>
  <c r="G7" i="42" s="1"/>
  <c r="F18" i="26"/>
  <c r="C39" i="26" s="1"/>
  <c r="F38" i="26" s="1"/>
  <c r="L7" i="42" s="1"/>
  <c r="F15" i="26"/>
  <c r="I14" i="26"/>
  <c r="J6" i="26"/>
  <c r="D7" i="42" s="1"/>
  <c r="D49" i="25"/>
  <c r="D48" i="25"/>
  <c r="D47" i="25"/>
  <c r="D46" i="25"/>
  <c r="D45" i="25"/>
  <c r="D44" i="25"/>
  <c r="F33" i="25"/>
  <c r="I32" i="25" s="1"/>
  <c r="F30" i="25"/>
  <c r="I29" i="25" s="1"/>
  <c r="F27" i="25"/>
  <c r="I26" i="25" s="1"/>
  <c r="F24" i="25"/>
  <c r="I23" i="25" s="1"/>
  <c r="H6" i="42" s="1"/>
  <c r="F21" i="25"/>
  <c r="I20" i="25" s="1"/>
  <c r="G6" i="42" s="1"/>
  <c r="F18" i="25"/>
  <c r="C39" i="25" s="1"/>
  <c r="F38" i="25" s="1"/>
  <c r="L6" i="42" s="1"/>
  <c r="F15" i="25"/>
  <c r="I14" i="25" s="1"/>
  <c r="E6" i="42" s="1"/>
  <c r="J6" i="25"/>
  <c r="D6" i="42" s="1"/>
  <c r="D49" i="24"/>
  <c r="D48" i="24"/>
  <c r="D47" i="24"/>
  <c r="D46" i="24"/>
  <c r="D45" i="24"/>
  <c r="D44" i="24"/>
  <c r="F33" i="24"/>
  <c r="I32" i="24"/>
  <c r="F30" i="24"/>
  <c r="I29" i="24"/>
  <c r="F27" i="24"/>
  <c r="I26" i="24"/>
  <c r="F24" i="24"/>
  <c r="I23" i="24"/>
  <c r="H5" i="42" s="1"/>
  <c r="F21" i="24"/>
  <c r="I20" i="24"/>
  <c r="G5" i="42" s="1"/>
  <c r="F18" i="24"/>
  <c r="C39" i="24" s="1"/>
  <c r="F38" i="24" s="1"/>
  <c r="L5" i="42" s="1"/>
  <c r="F15" i="24"/>
  <c r="I14" i="24"/>
  <c r="J6" i="24"/>
  <c r="D5" i="42" s="1"/>
  <c r="D49" i="23"/>
  <c r="D48" i="23"/>
  <c r="D47" i="23"/>
  <c r="D46" i="23"/>
  <c r="D45" i="23"/>
  <c r="D44" i="23"/>
  <c r="F33" i="23"/>
  <c r="I32" i="23"/>
  <c r="F30" i="23"/>
  <c r="I29" i="23"/>
  <c r="F27" i="23"/>
  <c r="I26" i="23"/>
  <c r="F24" i="23"/>
  <c r="I23" i="23"/>
  <c r="H4" i="42" s="1"/>
  <c r="F21" i="23"/>
  <c r="I20" i="23"/>
  <c r="G4" i="42" s="1"/>
  <c r="F18" i="23"/>
  <c r="C39" i="23" s="1"/>
  <c r="F38" i="23" s="1"/>
  <c r="L4" i="42" s="1"/>
  <c r="I17" i="23"/>
  <c r="F4" i="42" s="1"/>
  <c r="F15" i="23"/>
  <c r="I14" i="23" s="1"/>
  <c r="J6" i="23"/>
  <c r="D4" i="42" s="1"/>
  <c r="F24" i="7"/>
  <c r="I23" i="7" s="1"/>
  <c r="H2" i="42" s="1"/>
  <c r="F27" i="7"/>
  <c r="I26" i="7" s="1"/>
  <c r="F18" i="7"/>
  <c r="I17" i="7" s="1"/>
  <c r="F2" i="42" s="1"/>
  <c r="F21" i="7"/>
  <c r="I20" i="7" s="1"/>
  <c r="G2" i="42" s="1"/>
  <c r="I29" i="7"/>
  <c r="F30" i="7"/>
  <c r="I17" i="26" l="1"/>
  <c r="F7" i="42" s="1"/>
  <c r="C42" i="26"/>
  <c r="F41" i="26" s="1"/>
  <c r="M7" i="42" s="1"/>
  <c r="E7" i="42"/>
  <c r="C42" i="25"/>
  <c r="F41" i="25" s="1"/>
  <c r="M6" i="42" s="1"/>
  <c r="I17" i="24"/>
  <c r="F5" i="42" s="1"/>
  <c r="C42" i="24"/>
  <c r="F41" i="24" s="1"/>
  <c r="M5" i="42" s="1"/>
  <c r="E5" i="42"/>
  <c r="C42" i="23"/>
  <c r="F41" i="23" s="1"/>
  <c r="M4" i="42" s="1"/>
  <c r="E4" i="42"/>
  <c r="C39" i="41"/>
  <c r="F38" i="41" s="1"/>
  <c r="C39" i="39"/>
  <c r="F38" i="39" s="1"/>
  <c r="I17" i="25"/>
  <c r="F6" i="42" s="1"/>
  <c r="D49" i="7"/>
  <c r="D47" i="7"/>
  <c r="D46" i="7"/>
  <c r="D45" i="7"/>
  <c r="D44" i="7"/>
  <c r="D48" i="7"/>
  <c r="F33" i="7" l="1"/>
  <c r="I32" i="7" s="1"/>
  <c r="C39" i="7"/>
  <c r="F38" i="7" s="1"/>
  <c r="L2" i="42" s="1"/>
  <c r="F15" i="7"/>
  <c r="I14" i="7" s="1"/>
  <c r="E2" i="42" s="1"/>
  <c r="J6" i="7"/>
  <c r="D2" i="42" s="1"/>
  <c r="C42" i="7" l="1"/>
  <c r="F41" i="7" s="1"/>
  <c r="M2" i="42" s="1"/>
</calcChain>
</file>

<file path=xl/sharedStrings.xml><?xml version="1.0" encoding="utf-8"?>
<sst xmlns="http://schemas.openxmlformats.org/spreadsheetml/2006/main" count="4436" uniqueCount="357">
  <si>
    <t>월요일</t>
  </si>
  <si>
    <t>화요일</t>
  </si>
  <si>
    <t>수요일</t>
  </si>
  <si>
    <t>목요일</t>
  </si>
  <si>
    <t>금요일</t>
  </si>
  <si>
    <t>수
업</t>
  </si>
  <si>
    <t>레벨</t>
  </si>
  <si>
    <t>□</t>
  </si>
  <si>
    <t>타입</t>
  </si>
  <si>
    <t>학적부 School Register</t>
  </si>
  <si>
    <t>이름</t>
  </si>
  <si>
    <t>국적</t>
  </si>
  <si>
    <t>성별</t>
  </si>
  <si>
    <t>연령</t>
  </si>
  <si>
    <t>직업</t>
  </si>
  <si>
    <t>카오스 레이트</t>
  </si>
  <si>
    <t>클래스</t>
  </si>
  <si>
    <t>학년</t>
  </si>
  <si>
    <t>반</t>
  </si>
  <si>
    <t>경위</t>
  </si>
  <si>
    <t>좋음</t>
  </si>
  <si>
    <t>싫음</t>
  </si>
  <si>
    <t>내신 School Report</t>
  </si>
  <si>
    <t>능
력
치</t>
  </si>
  <si>
    <t>학  력</t>
  </si>
  <si>
    <t>기본</t>
  </si>
  <si>
    <t>수정</t>
  </si>
  <si>
    <t>합계</t>
  </si>
  <si>
    <t>판
정
치</t>
  </si>
  <si>
    <t>청춘력</t>
  </si>
  <si>
    <t>정치력</t>
  </si>
  <si>
    <t>부
능
력</t>
  </si>
  <si>
    <t>건강상태 Status</t>
  </si>
  <si>
    <t>생
명
력</t>
  </si>
  <si>
    <t>한
계
치</t>
  </si>
  <si>
    <t>현
재
치</t>
  </si>
  <si>
    <t>아
우
르</t>
  </si>
  <si>
    <t>바보</t>
  </si>
  <si>
    <t>펌블률이 1 상승 한다.</t>
  </si>
  <si>
    <t>공복</t>
  </si>
  <si>
    <t>자신이 참가한 행위판정에 -2 수정</t>
  </si>
  <si>
    <t>병약</t>
  </si>
  <si>
    <t>행위판정을 할 경우 &lt;생명력&gt; 1감소</t>
  </si>
  <si>
    <t>고독</t>
  </si>
  <si>
    <t>어시스트 때 추가로 &lt;아울&gt; 1점 필요</t>
  </si>
  <si>
    <t>성공도표</t>
  </si>
  <si>
    <t>성공도</t>
  </si>
  <si>
    <t>10 미만</t>
  </si>
  <si>
    <t>0 (실패)</t>
  </si>
  <si>
    <t>10 ~ 14</t>
  </si>
  <si>
    <t>15 ~ 19</t>
  </si>
  <si>
    <t>20 ~ 24</t>
  </si>
  <si>
    <t>25 ~ 29</t>
  </si>
  <si>
    <t>30 이상</t>
  </si>
  <si>
    <t>주소록 Address Book</t>
  </si>
  <si>
    <t>감정치</t>
  </si>
  <si>
    <t>호의</t>
  </si>
  <si>
    <t>적의</t>
  </si>
  <si>
    <t>전공</t>
  </si>
  <si>
    <t>명칭</t>
  </si>
  <si>
    <t>사거리</t>
  </si>
  <si>
    <t>위력</t>
  </si>
  <si>
    <t>장갑</t>
  </si>
  <si>
    <t>비고</t>
  </si>
  <si>
    <t>횟수</t>
  </si>
  <si>
    <t>성장 Growth</t>
  </si>
  <si>
    <t>■</t>
  </si>
  <si>
    <t>능력상승</t>
  </si>
  <si>
    <t>조건 없음. 능력치 3종의 기본이 1씩 상승한다.</t>
  </si>
  <si>
    <t>자기수양</t>
  </si>
  <si>
    <t>수업의 란에 체크가 있음. 수업레벨 1 UP</t>
  </si>
  <si>
    <t>청춘구가</t>
  </si>
  <si>
    <t>이벤트에 등장해 여러가지 사건에 관여 할 것. 대인 커뮤 UP</t>
  </si>
  <si>
    <t>영향확대</t>
  </si>
  <si>
    <t>동료나 NPC를 도와 감사를 받을 것. 조직 커뮤 UP</t>
  </si>
  <si>
    <t>사이클 처음 [학력]판정 실패시 행동종료, 졸림회복</t>
    <phoneticPr fontId="2" type="noConversion"/>
  </si>
  <si>
    <t>소지품 Item</t>
    <phoneticPr fontId="2" type="noConversion"/>
  </si>
  <si>
    <t>신
체
능
력</t>
    <phoneticPr fontId="2" type="noConversion"/>
  </si>
  <si>
    <t>루인즈 블레이드</t>
    <phoneticPr fontId="2" type="noConversion"/>
  </si>
  <si>
    <t>인필트레이터</t>
    <phoneticPr fontId="2" type="noConversion"/>
  </si>
  <si>
    <t>다아트</t>
    <phoneticPr fontId="2" type="noConversion"/>
  </si>
  <si>
    <t>디바인 나이트</t>
    <phoneticPr fontId="2" type="noConversion"/>
  </si>
  <si>
    <t>아스트랄 뱅가드</t>
    <phoneticPr fontId="2" type="noConversion"/>
  </si>
  <si>
    <t>아수라</t>
    <phoneticPr fontId="2" type="noConversion"/>
  </si>
  <si>
    <t>귀도닌군</t>
    <phoneticPr fontId="2" type="noConversion"/>
  </si>
  <si>
    <t>[선택]</t>
  </si>
  <si>
    <t>[선택]</t>
    <phoneticPr fontId="2" type="noConversion"/>
  </si>
  <si>
    <t>스케줄 Schedule</t>
    <phoneticPr fontId="2" type="noConversion"/>
  </si>
  <si>
    <t>동영상 사이트</t>
  </si>
  <si>
    <t>선배</t>
  </si>
  <si>
    <t>이성</t>
  </si>
  <si>
    <t>공부</t>
  </si>
  <si>
    <t>스포츠</t>
  </si>
  <si>
    <t>휴대전화</t>
  </si>
  <si>
    <t>눈에 띄는 것</t>
  </si>
  <si>
    <t>텔레비젼</t>
  </si>
  <si>
    <t>독서</t>
  </si>
  <si>
    <t>외식</t>
  </si>
  <si>
    <t>유니폼</t>
  </si>
  <si>
    <t>옥상</t>
  </si>
  <si>
    <t>바다</t>
  </si>
  <si>
    <t>고요</t>
  </si>
  <si>
    <t>돈</t>
  </si>
  <si>
    <t>맑음</t>
  </si>
  <si>
    <t>잠</t>
  </si>
  <si>
    <t>자만</t>
  </si>
  <si>
    <t>고양이</t>
  </si>
  <si>
    <t>연애담</t>
  </si>
  <si>
    <t>어린이</t>
  </si>
  <si>
    <t>부</t>
    <phoneticPr fontId="2" type="noConversion"/>
  </si>
  <si>
    <t>후배</t>
  </si>
  <si>
    <t>게임</t>
  </si>
  <si>
    <t>사랑</t>
  </si>
  <si>
    <t>동성</t>
  </si>
  <si>
    <t>쇼핑</t>
  </si>
  <si>
    <t>운동</t>
  </si>
  <si>
    <t>요리</t>
  </si>
  <si>
    <t>철야</t>
  </si>
  <si>
    <t>술</t>
  </si>
  <si>
    <t>화려함</t>
  </si>
  <si>
    <t>자기성찰</t>
  </si>
  <si>
    <t>스킨십</t>
  </si>
  <si>
    <t>교회</t>
  </si>
  <si>
    <t>개</t>
  </si>
  <si>
    <t>음악</t>
  </si>
  <si>
    <t>산</t>
  </si>
  <si>
    <t>괴담</t>
  </si>
  <si>
    <t>SNS</t>
  </si>
  <si>
    <t>떠들썩한 것</t>
  </si>
  <si>
    <t>어른</t>
  </si>
  <si>
    <t>카오스 레이트</t>
    <phoneticPr fontId="2" type="noConversion"/>
  </si>
  <si>
    <t>비</t>
    <phoneticPr fontId="2" type="noConversion"/>
  </si>
  <si>
    <t>자신의 잡</t>
  </si>
  <si>
    <t>목용탕</t>
  </si>
  <si>
    <t>중2병</t>
  </si>
  <si>
    <t>천사</t>
  </si>
  <si>
    <t>도박</t>
  </si>
  <si>
    <t>약속</t>
  </si>
  <si>
    <t>공상</t>
  </si>
  <si>
    <t>댄스</t>
  </si>
  <si>
    <t>과학</t>
  </si>
  <si>
    <t>편지</t>
  </si>
  <si>
    <t>애니메이션</t>
  </si>
  <si>
    <t>아이돌</t>
  </si>
  <si>
    <t>하늘</t>
  </si>
  <si>
    <t>가라오케</t>
  </si>
  <si>
    <t>비행기</t>
  </si>
  <si>
    <t>고기</t>
  </si>
  <si>
    <t>담배</t>
  </si>
  <si>
    <t>패스트 푸드</t>
  </si>
  <si>
    <t>라면</t>
  </si>
  <si>
    <t>휴일</t>
  </si>
  <si>
    <t>낫토</t>
  </si>
  <si>
    <t>옆사람의 잡</t>
  </si>
  <si>
    <t>산발</t>
  </si>
  <si>
    <t>상식</t>
  </si>
  <si>
    <t>악마</t>
  </si>
  <si>
    <t>일</t>
  </si>
  <si>
    <t>배신</t>
  </si>
  <si>
    <t>현실</t>
  </si>
  <si>
    <t>코미디</t>
  </si>
  <si>
    <t>불가사의</t>
  </si>
  <si>
    <t>소문</t>
  </si>
  <si>
    <t>고전</t>
  </si>
  <si>
    <t>서브 컬쳐</t>
  </si>
  <si>
    <t>지하</t>
  </si>
  <si>
    <t>카메라</t>
  </si>
  <si>
    <t>전차</t>
  </si>
  <si>
    <t>야채</t>
  </si>
  <si>
    <t>약</t>
  </si>
  <si>
    <t>건강식품</t>
  </si>
  <si>
    <t>카레</t>
  </si>
  <si>
    <t>임무</t>
  </si>
  <si>
    <t>마요네즈</t>
  </si>
  <si>
    <t>달성치</t>
    <phoneticPr fontId="2" type="noConversion"/>
  </si>
  <si>
    <t>단어표 1</t>
    <phoneticPr fontId="2" type="noConversion"/>
  </si>
  <si>
    <t>단어표 2</t>
    <phoneticPr fontId="2" type="noConversion"/>
  </si>
  <si>
    <t>단어표 3</t>
    <phoneticPr fontId="2" type="noConversion"/>
  </si>
  <si>
    <t>단어표 4</t>
    <phoneticPr fontId="2" type="noConversion"/>
  </si>
  <si>
    <t>기본 무기</t>
    <phoneticPr fontId="2" type="noConversion"/>
  </si>
  <si>
    <t>-</t>
    <phoneticPr fontId="2" type="noConversion"/>
  </si>
  <si>
    <t>없음</t>
    <phoneticPr fontId="2" type="noConversion"/>
  </si>
  <si>
    <t>잡</t>
    <phoneticPr fontId="2" type="noConversion"/>
  </si>
  <si>
    <t>태블릿 PC</t>
    <phoneticPr fontId="2" type="noConversion"/>
  </si>
  <si>
    <t>상
태
이
상</t>
    <phoneticPr fontId="2" type="noConversion"/>
  </si>
  <si>
    <t>사용횟수</t>
    <phoneticPr fontId="2" type="noConversion"/>
  </si>
  <si>
    <t>상
태
이
상</t>
    <phoneticPr fontId="2" type="noConversion"/>
  </si>
  <si>
    <t>[장비] 학력 수정 +2, 누적불가</t>
    <phoneticPr fontId="2" type="noConversion"/>
  </si>
  <si>
    <t>공포</t>
    <phoneticPr fontId="2" type="noConversion"/>
  </si>
  <si>
    <t>생명력이 회복 되지 않는다</t>
    <phoneticPr fontId="2" type="noConversion"/>
  </si>
  <si>
    <t>마력개발</t>
    <phoneticPr fontId="2" type="noConversion"/>
  </si>
  <si>
    <t>현대마법기초</t>
    <phoneticPr fontId="2" type="noConversion"/>
  </si>
  <si>
    <t>《아우르》의 한계치가 [수업레벨x1]점 상승</t>
    <phoneticPr fontId="2" type="noConversion"/>
  </si>
  <si>
    <t>스킬의 지정능력치 판정 달성치가 [수업레벨x1]점 상승</t>
    <phoneticPr fontId="2" type="noConversion"/>
  </si>
  <si>
    <t>상주</t>
  </si>
  <si>
    <t>지원</t>
  </si>
  <si>
    <t>의사소통</t>
    <phoneticPr fontId="2" type="noConversion"/>
  </si>
  <si>
    <t>보조</t>
  </si>
  <si>
    <t>언제라도 사용 가능. 자신의 《아우르》를 [수업레벨x1]점까지 누군가에게 줄 수 있다.</t>
    <phoneticPr fontId="2" type="noConversion"/>
  </si>
  <si>
    <t>《학력》의 수정치가 [커뮤레벨x2]점 상승.</t>
  </si>
  <si>
    <t>전력도약</t>
    <phoneticPr fontId="2" type="noConversion"/>
  </si>
  <si>
    <t>아크</t>
    <phoneticPr fontId="2" type="noConversion"/>
  </si>
  <si>
    <t>스트라이크 샷</t>
    <phoneticPr fontId="2" type="noConversion"/>
  </si>
  <si>
    <t>퀵샷</t>
    <phoneticPr fontId="2" type="noConversion"/>
  </si>
  <si>
    <t>색적</t>
    <phoneticPr fontId="2" type="noConversion"/>
  </si>
  <si>
    <t>사거리가 2이상 떨어진 목표에 자신의 공격이 성공시 사용. 《아우르》 1점 소비마다 공격의 데미지가 1D6점 상승. (수업레벨 이상 《아우르》를 소비불가)</t>
    <phoneticPr fontId="2" type="noConversion"/>
  </si>
  <si>
    <t>자신보다 낮은 속도의 캐릭터를 공격시 사용. 《아우르》 1점 소비마다 데미지 결정에 굴린 주사위의 눈 하나를 6으로 변경. (수업레벨 이상 《아우르》를 소비불가.)</t>
    <phoneticPr fontId="2" type="noConversion"/>
  </si>
  <si>
    <t>전원의 플롯이 공개되었을 때 사용가능. 청춘력의 판정이 성공하면 자신의 속도를 1점 상승시키거나, 1점 감소시킬 수 있다. 이 효과는 1회 전투에 [수업레벨x2]번까지 사용 가능.</t>
    <phoneticPr fontId="2" type="noConversion"/>
  </si>
  <si>
    <t>자신이 참가한 전투의 개시 라운드에 사용가능. 《아우르》 1점 소비. 학력 판정. 전투에 참가하고 있는 NPC 중 [성공도+수업레벨]명 목표를 골라 그 라운드의 플롯 공개.</t>
    <phoneticPr fontId="2" type="noConversion"/>
  </si>
  <si>
    <t>실드배쉬</t>
    <phoneticPr fontId="2" type="noConversion"/>
  </si>
  <si>
    <t>사거리 2내 자신 외 누군가 보조 스킬을 썼을 때 사용. 스킬 사용자를 목표로 골라 《청춘력》 판정을 해서 성공하면 그 스킬을 무효화. 이 효과는 하루에 [수업레벨x1]번까지 사용가능.</t>
    <phoneticPr fontId="2" type="noConversion"/>
  </si>
  <si>
    <t>기본</t>
    <phoneticPr fontId="2" type="noConversion"/>
  </si>
  <si>
    <t>방
과
후</t>
    <phoneticPr fontId="2" type="noConversion"/>
  </si>
  <si>
    <t>이름</t>
    <phoneticPr fontId="2" type="noConversion"/>
  </si>
  <si>
    <t>레벨</t>
    <phoneticPr fontId="2" type="noConversion"/>
  </si>
  <si>
    <t>학력</t>
    <phoneticPr fontId="2" type="noConversion"/>
  </si>
  <si>
    <t>청춘력</t>
    <phoneticPr fontId="2" type="noConversion"/>
  </si>
  <si>
    <t>정치력</t>
    <phoneticPr fontId="2" type="noConversion"/>
  </si>
  <si>
    <t>카오스
레이트</t>
    <phoneticPr fontId="2" type="noConversion"/>
  </si>
  <si>
    <t>부능력1</t>
    <phoneticPr fontId="2" type="noConversion"/>
  </si>
  <si>
    <t>부능력2</t>
    <phoneticPr fontId="2" type="noConversion"/>
  </si>
  <si>
    <t>생명력</t>
    <phoneticPr fontId="2" type="noConversion"/>
  </si>
  <si>
    <t>아우르</t>
    <phoneticPr fontId="2" type="noConversion"/>
  </si>
  <si>
    <t>변조</t>
    <phoneticPr fontId="2" type="noConversion"/>
  </si>
  <si>
    <t>잡(JOB)</t>
    <phoneticPr fontId="2" type="noConversion"/>
  </si>
  <si>
    <t>부능력3</t>
    <phoneticPr fontId="2" type="noConversion"/>
  </si>
  <si>
    <t>부능력4</t>
    <phoneticPr fontId="2" type="noConversion"/>
  </si>
  <si>
    <t>[     ]</t>
    <phoneticPr fontId="2" type="noConversion"/>
  </si>
  <si>
    <t>졸음</t>
    <phoneticPr fontId="2" type="noConversion"/>
  </si>
  <si>
    <t>자신찾기</t>
    <phoneticPr fontId="2" type="noConversion"/>
  </si>
  <si>
    <t>사용횟수</t>
    <phoneticPr fontId="2" type="noConversion"/>
  </si>
  <si>
    <t>자신이 행위판정을 할 수 있을 때 사용할 수 있다. 자신에게 어시스트를 할 수 있다. 이 효과는 1회 세션에 [커뮤레벨x1]번까지 사용 가능.</t>
    <phoneticPr fontId="2" type="noConversion"/>
  </si>
  <si>
    <t>스핀 블레이드</t>
    <phoneticPr fontId="2" type="noConversion"/>
  </si>
  <si>
    <t>사용횟수</t>
    <phoneticPr fontId="2" type="noConversion"/>
  </si>
  <si>
    <t>자신의 공격 목표를 결정시 사용. 《아우르》 1점 소비마다 1명의 목표 추가. (수업레벨 이상 《아우르》를 소비할 수는 없다). 명중판정은 1번만. 단, 달성치는 목표마다 개별로 계산</t>
    <phoneticPr fontId="2" type="noConversion"/>
  </si>
  <si>
    <t>전투 중 자신의 순서에 사용. 《아우르》 1점 소비 자신의 카오스 레이트를 +1. 자신의 공격으로 데미지를 줄 때마다 자신 이외의 누군가 《아우르》 1점 회복 누적불가 [수업레벨+1] 라운드 지속</t>
    <phoneticPr fontId="2" type="noConversion"/>
  </si>
  <si>
    <t>그레이트 소드</t>
    <phoneticPr fontId="2" type="noConversion"/>
  </si>
  <si>
    <t>-</t>
    <phoneticPr fontId="2" type="noConversion"/>
  </si>
  <si>
    <t>크리티컬1</t>
    <phoneticPr fontId="2" type="noConversion"/>
  </si>
  <si>
    <t>레더 브레이슬릿</t>
    <phoneticPr fontId="2" type="noConversion"/>
  </si>
  <si>
    <t>물리제한</t>
    <phoneticPr fontId="2" type="noConversion"/>
  </si>
  <si>
    <t>레더 글러브</t>
    <phoneticPr fontId="2" type="noConversion"/>
  </si>
  <si>
    <t>물리제한, 건고2</t>
    <phoneticPr fontId="2" type="noConversion"/>
  </si>
  <si>
    <t>야끼소바빵</t>
    <phoneticPr fontId="2" type="noConversion"/>
  </si>
  <si>
    <t>[지원] 1명의 《생명력》 2D6 회복, 1회용</t>
    <phoneticPr fontId="2" type="noConversion"/>
  </si>
  <si>
    <t>포션</t>
    <phoneticPr fontId="2" type="noConversion"/>
  </si>
  <si>
    <t>[보조] 1명의 《생명력》 1D6 회복, 변조 1 회복, 1회용</t>
    <phoneticPr fontId="2" type="noConversion"/>
  </si>
  <si>
    <t>사복</t>
    <phoneticPr fontId="2" type="noConversion"/>
  </si>
  <si>
    <t>[장비] 청춘력 수정 +2, 누적불가</t>
    <phoneticPr fontId="2" type="noConversion"/>
  </si>
  <si>
    <t>전투훈련</t>
    <phoneticPr fontId="2" type="noConversion"/>
  </si>
  <si>
    <t>생존훈련</t>
    <phoneticPr fontId="2" type="noConversion"/>
  </si>
  <si>
    <t>사용횟수</t>
    <phoneticPr fontId="2" type="noConversion"/>
  </si>
  <si>
    <t>명중판정의 달성치가 [수업레벨x1]점 상승</t>
    <phoneticPr fontId="2" type="noConversion"/>
  </si>
  <si>
    <t>《생명력》의 한계치가 [수업레벨x5]점 상승</t>
    <phoneticPr fontId="2" type="noConversion"/>
  </si>
  <si>
    <t>루인즈 블레이드</t>
  </si>
  <si>
    <t>전투훈련</t>
    <phoneticPr fontId="2" type="noConversion"/>
  </si>
  <si>
    <t>명중판정의 달성치가 [수업레벨x1]점 상승</t>
    <phoneticPr fontId="2" type="noConversion"/>
  </si>
  <si>
    <t>인필트레이터</t>
  </si>
  <si>
    <t>학적부 School Register</t>
    <phoneticPr fontId="2" type="noConversion"/>
  </si>
  <si>
    <t>자동권총</t>
    <phoneticPr fontId="2" type="noConversion"/>
  </si>
  <si>
    <t>-</t>
    <phoneticPr fontId="2" type="noConversion"/>
  </si>
  <si>
    <t>정밀도2, 아우르 변환: 인필트레이터</t>
    <phoneticPr fontId="2" type="noConversion"/>
  </si>
  <si>
    <t>실버링</t>
    <phoneticPr fontId="2" type="noConversion"/>
  </si>
  <si>
    <t>마법제한</t>
    <phoneticPr fontId="2" type="noConversion"/>
  </si>
  <si>
    <t>롱코트</t>
    <phoneticPr fontId="2" type="noConversion"/>
  </si>
  <si>
    <t>물리제한, 견고3</t>
    <phoneticPr fontId="2" type="noConversion"/>
  </si>
  <si>
    <t>포션</t>
    <phoneticPr fontId="2" type="noConversion"/>
  </si>
  <si>
    <t>[보조] 1명의 《생명력》 1D6 회복, 변조 1 회복, 1회용</t>
    <phoneticPr fontId="2" type="noConversion"/>
  </si>
  <si>
    <t>탈리스만</t>
    <phoneticPr fontId="2" type="noConversion"/>
  </si>
  <si>
    <t>[보조] 누군가 판정 시 주사위 재굴림 대성공 대실패는 불가</t>
    <phoneticPr fontId="2" type="noConversion"/>
  </si>
  <si>
    <t>응용전술</t>
    <phoneticPr fontId="2" type="noConversion"/>
  </si>
  <si>
    <t>1라운드에 가능한 보조행동의 회수가 [수업레벨x1]회 추가</t>
    <phoneticPr fontId="2" type="noConversion"/>
  </si>
  <si>
    <t>다아트</t>
  </si>
  <si>
    <t>응용전술</t>
    <phoneticPr fontId="2" type="noConversion"/>
  </si>
  <si>
    <t>컨센트레이트</t>
    <phoneticPr fontId="2" type="noConversion"/>
  </si>
  <si>
    <t>에너지 애로우</t>
    <phoneticPr fontId="2" type="noConversion"/>
  </si>
  <si>
    <t>긴급장벽</t>
    <phoneticPr fontId="2" type="noConversion"/>
  </si>
  <si>
    <t>《학력》의 판정을 한다. 성공하면 《아우르》 2점을 획득할 수 있다. 하루에 [수업레벨x1]번까지.</t>
    <phoneticPr fontId="2" type="noConversion"/>
  </si>
  <si>
    <t>전투 중 사거리[수업레벨x1] 이내에 있는 캐릭터 중 1명을 목표로 고른다. 《아우르》 1점을 소비하여 목표에게 3D6점의 데미지를 가한다.</t>
    <phoneticPr fontId="2" type="noConversion"/>
  </si>
  <si>
    <t>누군가가 데미지를 받았을 때 사용가능. 《아우르》를 1점 소비해서 《청춘력》 판정을 한다. 성공하면 [판정의 성공도+수업레벨]D6점만큼 그 데미지를 경감시킨다.</t>
    <phoneticPr fontId="2" type="noConversion"/>
  </si>
  <si>
    <t>완드</t>
    <phoneticPr fontId="2" type="noConversion"/>
  </si>
  <si>
    <t>마격2</t>
    <phoneticPr fontId="2" type="noConversion"/>
  </si>
  <si>
    <t>스크롤</t>
    <phoneticPr fontId="2" type="noConversion"/>
  </si>
  <si>
    <t>아우르 변환: 다아트</t>
    <phoneticPr fontId="2" type="noConversion"/>
  </si>
  <si>
    <t>태블릿 PC</t>
    <phoneticPr fontId="2" type="noConversion"/>
  </si>
  <si>
    <t>[장비] 학력 수정 +2, 누적불가</t>
    <phoneticPr fontId="2" type="noConversion"/>
  </si>
  <si>
    <t>조령부</t>
    <phoneticPr fontId="2" type="noConversion"/>
  </si>
  <si>
    <t>[보조] 자기 차례 때 천마나 권속의 가드 성공도 -1</t>
    <phoneticPr fontId="2" type="noConversion"/>
  </si>
  <si>
    <t>디바인 나이트</t>
  </si>
  <si>
    <t>레이피어</t>
    <phoneticPr fontId="2" type="noConversion"/>
  </si>
  <si>
    <t>-</t>
    <phoneticPr fontId="2" type="noConversion"/>
  </si>
  <si>
    <t>크리티컬3</t>
    <phoneticPr fontId="2" type="noConversion"/>
  </si>
  <si>
    <t>메탈 실드</t>
    <phoneticPr fontId="2" type="noConversion"/>
  </si>
  <si>
    <t>견고2</t>
    <phoneticPr fontId="2" type="noConversion"/>
  </si>
  <si>
    <t>레더 브레이슬릿</t>
    <phoneticPr fontId="2" type="noConversion"/>
  </si>
  <si>
    <t>물리제한</t>
    <phoneticPr fontId="2" type="noConversion"/>
  </si>
  <si>
    <t>사복</t>
    <phoneticPr fontId="2" type="noConversion"/>
  </si>
  <si>
    <t>[장비] 청춘력 수정 +2, 누적불가</t>
    <phoneticPr fontId="2" type="noConversion"/>
  </si>
  <si>
    <t>아스트랄 뱅가드</t>
  </si>
  <si>
    <t>아수라</t>
  </si>
  <si>
    <t>생존훈련</t>
    <phoneticPr fontId="2" type="noConversion"/>
  </si>
  <si>
    <t>타운트</t>
    <phoneticPr fontId="2" type="noConversion"/>
  </si>
  <si>
    <t>방벽진</t>
    <phoneticPr fontId="2" type="noConversion"/>
  </si>
  <si>
    <t>생존훈련</t>
    <phoneticPr fontId="2" type="noConversion"/>
  </si>
  <si>
    <t>사용횟수</t>
    <phoneticPr fontId="2" type="noConversion"/>
  </si>
  <si>
    <t>《생명력》의 한계치가 [수업레벨x5]점 상승</t>
    <phoneticPr fontId="2" type="noConversion"/>
  </si>
  <si>
    <t>사거리 3내 누군가 데미지를 입었을 때 사용. 데미지를 입은 캐릭터 1명을 골라 데미지를 대신 받는다. 자신이 받은 데미지를 [수업레벨+목표에 대한 《호감》]점만큼 경감. 누적불가.</t>
    <phoneticPr fontId="2" type="noConversion"/>
  </si>
  <si>
    <t>장갑의 수치가 [수업레벨x2] 상승.</t>
    <phoneticPr fontId="2" type="noConversion"/>
  </si>
  <si>
    <t>《생명력》의 한계치가 [수업레벨x5]점 상승</t>
    <phoneticPr fontId="2" type="noConversion"/>
  </si>
  <si>
    <t>밴드</t>
    <phoneticPr fontId="2" type="noConversion"/>
  </si>
  <si>
    <t>사용횟수</t>
    <phoneticPr fontId="2" type="noConversion"/>
  </si>
  <si>
    <t>《청춘력》의 수정치가 [커뮤레벨x2]점 상승.</t>
    <phoneticPr fontId="2" type="noConversion"/>
  </si>
  <si>
    <t>마력개발</t>
    <phoneticPr fontId="2" type="noConversion"/>
  </si>
  <si>
    <t>라이트 힐</t>
    <phoneticPr fontId="2" type="noConversion"/>
  </si>
  <si>
    <t>축복</t>
    <phoneticPr fontId="2" type="noConversion"/>
  </si>
  <si>
    <t>힐</t>
    <phoneticPr fontId="2" type="noConversion"/>
  </si>
  <si>
    <t>사용횟수</t>
    <phoneticPr fontId="2" type="noConversion"/>
  </si>
  <si>
    <t>《아우르》의 한계치가 [수업레벨x1]점 상승</t>
    <phoneticPr fontId="2" type="noConversion"/>
  </si>
  <si>
    <t>원하는 때에 사용가능. 《아우르》 1점 소비마다 같은 씬의 캐릭터 중 1명을 골라 (같은 목표 여러번 가능). 《생명력》 [1D6+그 캐릭터에 대한 《호의》]점 회복. (수업레벨 초과 《아우르》 소비 불가).</t>
    <phoneticPr fontId="2" type="noConversion"/>
  </si>
  <si>
    <t>전투 중 사거리 2내 캐릭터 1명을 골라 《아우르》 1점 소비. 《학력》 판정해 성공하면 그 씬 동안 명중판정 달성치가 [수업레벨x1]점 상승. 목표의 《생명력》 1D6점과 상태이상 하나를 회복. 누적불가.</t>
    <phoneticPr fontId="2" type="noConversion"/>
  </si>
  <si>
    <t>같은 씬에 등장한 캐릭터 1명을 골라. 《아우르》 1점 소비. 《청춘력》 판정에 성공하면 《생명력》을 [판정의 달성치x1]점 회복. 하루에 [수업레벨x1]번까지 사용가능.</t>
    <phoneticPr fontId="2" type="noConversion"/>
  </si>
  <si>
    <t>특별강의</t>
    <phoneticPr fontId="2" type="noConversion"/>
  </si>
  <si>
    <t>완드</t>
    <phoneticPr fontId="2" type="noConversion"/>
  </si>
  <si>
    <t>-</t>
    <phoneticPr fontId="2" type="noConversion"/>
  </si>
  <si>
    <t>마격2</t>
    <phoneticPr fontId="2" type="noConversion"/>
  </si>
  <si>
    <t>레더 글러브</t>
    <phoneticPr fontId="2" type="noConversion"/>
  </si>
  <si>
    <t>-</t>
    <phoneticPr fontId="2" type="noConversion"/>
  </si>
  <si>
    <t>물리제한, 건고2</t>
    <phoneticPr fontId="2" type="noConversion"/>
  </si>
  <si>
    <t>실버링</t>
    <phoneticPr fontId="2" type="noConversion"/>
  </si>
  <si>
    <t>마법제한</t>
    <phoneticPr fontId="2" type="noConversion"/>
  </si>
  <si>
    <t>사복</t>
    <phoneticPr fontId="2" type="noConversion"/>
  </si>
  <si>
    <t>[장비] 청춘력 수정 +2, 누적불가</t>
    <phoneticPr fontId="2" type="noConversion"/>
  </si>
  <si>
    <t>탈리스만</t>
    <phoneticPr fontId="2" type="noConversion"/>
  </si>
  <si>
    <t>[보조] 누군가 판정 시 주사위 재굴림 대성공 대실패는 불가</t>
    <phoneticPr fontId="2" type="noConversion"/>
  </si>
  <si>
    <t>학적부 School Register</t>
    <phoneticPr fontId="2" type="noConversion"/>
  </si>
  <si>
    <t>응용전술</t>
    <phoneticPr fontId="2" type="noConversion"/>
  </si>
  <si>
    <t>축지</t>
    <phoneticPr fontId="2" type="noConversion"/>
  </si>
  <si>
    <t>석화</t>
    <phoneticPr fontId="2" type="noConversion"/>
  </si>
  <si>
    <t>비연</t>
    <phoneticPr fontId="2" type="noConversion"/>
  </si>
  <si>
    <t>1라운드에 가능한 보조행동의 회수가 [수업레벨x1]회 추가</t>
    <phoneticPr fontId="2" type="noConversion"/>
  </si>
  <si>
    <t>「플롯」시 자신의 플롯을 행하기 전 사용. 전투에 참가하고 있는 원하는 캐릭터 1명을 목표로 고른다. 지정능력의 판정에 성공하면 그 라운드는 플롯을 행하지 않는다. 플롯 공개 후 자신의 속도는 자동적으로 목표와 같아진다. 이 효과는 1회 전투시 [수업레벨+1]번까지</t>
    <phoneticPr fontId="2" type="noConversion"/>
  </si>
  <si>
    <t>자신의 공격이 성공했을 때 사용. 《아우르》 1점 소비마다 데미지가 2점 상승. 목표가 천마, 권속이었다면 데미지가 2점이 아니라 6점 상승 (수업레벨 초과 《아우르》 소비불가).</t>
    <phoneticPr fontId="2" type="noConversion"/>
  </si>
  <si>
    <t>자신이 명중판정을 할 때 사용가능. 《아우르》 1점을 소비하면 그 달성치를 자신의 현재 속도만큼 상승시킬 수 있다. 이 효과는 1회 전투에 [수업레벨+1]번까지 사용가능.</t>
    <phoneticPr fontId="2" type="noConversion"/>
  </si>
  <si>
    <t>(클럽명)</t>
    <phoneticPr fontId="2" type="noConversion"/>
  </si>
  <si>
    <r>
      <t>문자친구</t>
    </r>
    <r>
      <rPr>
        <b/>
        <sz val="8"/>
        <color theme="1"/>
        <rFont val="맑은 고딕"/>
        <family val="3"/>
        <charset val="129"/>
        <scheme val="minor"/>
      </rPr>
      <t xml:space="preserve">
(친구이름)</t>
    </r>
    <phoneticPr fontId="2" type="noConversion"/>
  </si>
  <si>
    <t>이 커뮤를 습득했을 때 클럽 이름을 설정한다. [（클럽 이름에 관련된 단어）력]이라는 부능력은 [커뮤레벨x3]이 된다.</t>
    <phoneticPr fontId="2" type="noConversion"/>
  </si>
  <si>
    <t>문자친구가 될 자신 이외의 상대방 승인 필요. 자신과 승인 받은 1명의 캐릭터를 문자 친구로 설정한다. 《아우르》를 2점 획득. 이 효과는 1회 세션에 [커뮤레벨x1]번까지 사용가능.</t>
    <phoneticPr fontId="2" type="noConversion"/>
  </si>
  <si>
    <t>서바이벌 나이프</t>
    <phoneticPr fontId="2" type="noConversion"/>
  </si>
  <si>
    <t>물리가드, 안정성3</t>
    <phoneticPr fontId="2" type="noConversion"/>
  </si>
  <si>
    <t>그레이트 소드</t>
    <phoneticPr fontId="2" type="noConversion"/>
  </si>
  <si>
    <t>크리티컬1</t>
    <phoneticPr fontId="2" type="noConversion"/>
  </si>
  <si>
    <t>카타나</t>
    <phoneticPr fontId="2" type="noConversion"/>
  </si>
  <si>
    <t>정밀도2</t>
    <phoneticPr fontId="2" type="noConversion"/>
  </si>
  <si>
    <t>술</t>
    <phoneticPr fontId="2" type="noConversion"/>
  </si>
  <si>
    <t>[지원] 《아울》 1 회복, 「졸음」 변조획득, 1회용</t>
    <phoneticPr fontId="2" type="noConversion"/>
  </si>
  <si>
    <t>포션</t>
    <phoneticPr fontId="2" type="noConversion"/>
  </si>
  <si>
    <t>[보조] 1명의 《생명력》 1D6 회복, 변조 1 회복, 1회용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</si>
</sst>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#;\-#;\ "/>
    <numFmt numFmtId="177" formatCode="\+0;\-0;0"/>
    <numFmt numFmtId="178" formatCode="#"/>
  </numFmts>
  <fonts count="41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rgb="FFFFFF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9"/>
      <color rgb="FFFFFF00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4" tint="-0.249977111117893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40"/>
      <color theme="1"/>
      <name val="맑은 고딕"/>
      <family val="3"/>
      <charset val="129"/>
      <scheme val="minor"/>
    </font>
    <font>
      <b/>
      <sz val="15"/>
      <color rgb="FFFFFF00"/>
      <name val="맑은 고딕"/>
      <family val="3"/>
      <charset val="129"/>
      <scheme val="minor"/>
    </font>
    <font>
      <b/>
      <sz val="14"/>
      <color rgb="FFFFFF00"/>
      <name val="맑은 고딕"/>
      <family val="3"/>
      <charset val="129"/>
      <scheme val="minor"/>
    </font>
    <font>
      <sz val="10"/>
      <color theme="0" tint="-0.249977111117893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  <scheme val="minor"/>
    </font>
    <font>
      <sz val="10"/>
      <color theme="3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9"/>
      <color theme="3"/>
      <name val="맑은 고딕"/>
      <family val="3"/>
      <charset val="129"/>
      <scheme val="minor"/>
    </font>
    <font>
      <sz val="10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7"/>
      <color theme="3"/>
      <name val="맑은 고딕"/>
      <family val="3"/>
      <charset val="129"/>
      <scheme val="minor"/>
    </font>
    <font>
      <sz val="8"/>
      <color theme="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4" tint="0.59999389629810485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thick">
        <color rgb="FFFFC000"/>
      </left>
      <right style="medium">
        <color rgb="FFFFC000"/>
      </right>
      <top style="thick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thick">
        <color rgb="FFFFC000"/>
      </top>
      <bottom style="medium">
        <color rgb="FFFFC000"/>
      </bottom>
      <diagonal/>
    </border>
    <border>
      <left style="medium">
        <color rgb="FFFFC000"/>
      </left>
      <right style="thick">
        <color rgb="FFFFC000"/>
      </right>
      <top style="thick">
        <color rgb="FFFFC000"/>
      </top>
      <bottom style="medium">
        <color rgb="FFFFC000"/>
      </bottom>
      <diagonal/>
    </border>
    <border>
      <left style="thick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 style="medium">
        <color rgb="FFFFC000"/>
      </right>
      <top style="medium">
        <color rgb="FFFFC000"/>
      </top>
      <bottom style="thick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thick">
        <color rgb="FFFFC000"/>
      </bottom>
      <diagonal/>
    </border>
    <border>
      <left style="medium">
        <color rgb="FFFFC000"/>
      </left>
      <right style="thick">
        <color rgb="FFFFC000"/>
      </right>
      <top style="medium">
        <color rgb="FFFFC000"/>
      </top>
      <bottom style="thick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dashed">
        <color theme="1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dashed">
        <color theme="1"/>
      </right>
      <top style="medium">
        <color rgb="FFFFC000"/>
      </top>
      <bottom style="thick">
        <color rgb="FFFFC000"/>
      </bottom>
      <diagonal/>
    </border>
    <border>
      <left style="dashed">
        <color theme="1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C000"/>
      </right>
      <top style="thin">
        <color indexed="64"/>
      </top>
      <bottom/>
      <diagonal/>
    </border>
    <border>
      <left style="medium">
        <color rgb="FFFFC000"/>
      </left>
      <right style="thin">
        <color theme="4"/>
      </right>
      <top style="medium">
        <color rgb="FFFFC00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rgb="FFFFC000"/>
      </top>
      <bottom style="thin">
        <color theme="4"/>
      </bottom>
      <diagonal/>
    </border>
    <border>
      <left style="thin">
        <color theme="4"/>
      </left>
      <right style="medium">
        <color rgb="FFFFC000"/>
      </right>
      <top style="medium">
        <color rgb="FFFFC000"/>
      </top>
      <bottom style="thin">
        <color theme="4"/>
      </bottom>
      <diagonal/>
    </border>
    <border>
      <left style="medium">
        <color rgb="FFFFC00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rgb="FFFFC00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FFC000"/>
      </bottom>
      <diagonal/>
    </border>
    <border>
      <left style="thin">
        <color theme="4"/>
      </left>
      <right style="thick">
        <color rgb="FFFFC00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rgb="FFFFC000"/>
      </bottom>
      <diagonal/>
    </border>
    <border>
      <left style="thin">
        <color theme="4"/>
      </left>
      <right style="thick">
        <color rgb="FFFFC000"/>
      </right>
      <top style="thin">
        <color theme="4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medium">
        <color rgb="FFFFC00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medium">
        <color rgb="FFFFC00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medium">
        <color rgb="FFFFC000"/>
      </left>
      <right style="dashed">
        <color auto="1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dashed">
        <color auto="1"/>
      </right>
      <top style="medium">
        <color rgb="FFFFC000"/>
      </top>
      <bottom style="thick">
        <color rgb="FFFFC000"/>
      </bottom>
      <diagonal/>
    </border>
    <border>
      <left style="dashed">
        <color auto="1"/>
      </left>
      <right style="thin">
        <color theme="4"/>
      </right>
      <top style="medium">
        <color rgb="FFFFC000"/>
      </top>
      <bottom style="medium">
        <color rgb="FFFFC000"/>
      </bottom>
      <diagonal/>
    </border>
    <border>
      <left style="dashed">
        <color auto="1"/>
      </left>
      <right style="thin">
        <color theme="4"/>
      </right>
      <top style="medium">
        <color rgb="FFFFC000"/>
      </top>
      <bottom style="thick">
        <color rgb="FFFFC000"/>
      </bottom>
      <diagonal/>
    </border>
    <border>
      <left style="thin">
        <color theme="4"/>
      </left>
      <right style="thick">
        <color rgb="FFFFC000"/>
      </right>
      <top style="medium">
        <color rgb="FFFFC000"/>
      </top>
      <bottom style="thick">
        <color rgb="FFFFC000"/>
      </bottom>
      <diagonal/>
    </border>
    <border>
      <left style="thin">
        <color theme="4"/>
      </left>
      <right style="dashed">
        <color theme="4"/>
      </right>
      <top style="medium">
        <color rgb="FFFFC000"/>
      </top>
      <bottom style="medium">
        <color rgb="FFFFC000"/>
      </bottom>
      <diagonal/>
    </border>
    <border>
      <left style="thin">
        <color theme="4"/>
      </left>
      <right style="dashed">
        <color theme="4"/>
      </right>
      <top style="medium">
        <color rgb="FFFFC000"/>
      </top>
      <bottom style="thick">
        <color rgb="FFFFC000"/>
      </bottom>
      <diagonal/>
    </border>
    <border>
      <left/>
      <right/>
      <top style="medium">
        <color rgb="FFFFC000"/>
      </top>
      <bottom style="thick">
        <color rgb="FFFFC000"/>
      </bottom>
      <diagonal/>
    </border>
    <border>
      <left style="thin">
        <color theme="4"/>
      </left>
      <right style="thin">
        <color theme="4"/>
      </right>
      <top style="medium">
        <color rgb="FFFFC000"/>
      </top>
      <bottom style="medium">
        <color rgb="FFFFC000"/>
      </bottom>
      <diagonal/>
    </border>
    <border>
      <left style="thin">
        <color theme="4"/>
      </left>
      <right style="thin">
        <color theme="4"/>
      </right>
      <top style="medium">
        <color rgb="FFFFC000"/>
      </top>
      <bottom style="thick">
        <color rgb="FFFFC000"/>
      </bottom>
      <diagonal/>
    </border>
    <border>
      <left style="thin">
        <color theme="4"/>
      </left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theme="4"/>
      </left>
      <right style="thin">
        <color theme="0"/>
      </right>
      <top style="medium">
        <color rgb="FFFFC000"/>
      </top>
      <bottom style="medium">
        <color rgb="FFFFC000"/>
      </bottom>
      <diagonal/>
    </border>
    <border>
      <left style="thin">
        <color theme="0"/>
      </left>
      <right style="thin">
        <color theme="0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rgb="FFFFC000"/>
      </left>
      <right style="thin">
        <color theme="4"/>
      </right>
      <top style="thin">
        <color theme="4"/>
      </top>
      <bottom style="thick">
        <color rgb="FFFFC000"/>
      </bottom>
      <diagonal/>
    </border>
    <border>
      <left style="thick">
        <color rgb="FFFFC000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thick">
        <color rgb="FFFFC000"/>
      </right>
      <top style="thin">
        <color theme="4"/>
      </top>
      <bottom style="thin">
        <color theme="4"/>
      </bottom>
      <diagonal/>
    </border>
    <border>
      <left style="thick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dashed">
        <color theme="1"/>
      </right>
      <top/>
      <bottom style="medium">
        <color rgb="FFFFC000"/>
      </bottom>
      <diagonal/>
    </border>
    <border>
      <left style="thin">
        <color theme="4"/>
      </left>
      <right style="thin">
        <color theme="0"/>
      </right>
      <top/>
      <bottom style="medium">
        <color rgb="FFFFC000"/>
      </bottom>
      <diagonal/>
    </border>
    <border>
      <left style="thin">
        <color theme="0"/>
      </left>
      <right style="thin">
        <color theme="0"/>
      </right>
      <top/>
      <bottom style="medium">
        <color rgb="FFFFC000"/>
      </bottom>
      <diagonal/>
    </border>
    <border>
      <left style="thin">
        <color theme="4"/>
      </left>
      <right style="thin">
        <color theme="4"/>
      </right>
      <top/>
      <bottom style="medium">
        <color rgb="FFFFC000"/>
      </bottom>
      <diagonal/>
    </border>
    <border>
      <left style="thin">
        <color theme="4"/>
      </left>
      <right style="thick">
        <color rgb="FFFFC000"/>
      </right>
      <top/>
      <bottom style="medium">
        <color rgb="FFFFC000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thick">
        <color rgb="FFFFC000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n">
        <color indexed="64"/>
      </right>
      <top style="thin">
        <color theme="4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medium">
        <color rgb="FFFFC000"/>
      </bottom>
      <diagonal/>
    </border>
    <border>
      <left style="thin">
        <color theme="4"/>
      </left>
      <right style="thin">
        <color theme="4"/>
      </right>
      <top style="thick">
        <color rgb="FFFFC000"/>
      </top>
      <bottom style="medium">
        <color rgb="FFFFC000"/>
      </bottom>
      <diagonal/>
    </border>
    <border>
      <left style="thin">
        <color theme="4"/>
      </left>
      <right style="thick">
        <color rgb="FFFFC000"/>
      </right>
      <top style="thick">
        <color rgb="FFFFC000"/>
      </top>
      <bottom style="medium">
        <color rgb="FFFFC000"/>
      </bottom>
      <diagonal/>
    </border>
    <border>
      <left style="thick">
        <color rgb="FFFFC000"/>
      </left>
      <right/>
      <top style="thick">
        <color rgb="FFFFC000"/>
      </top>
      <bottom style="medium">
        <color rgb="FFFFC000"/>
      </bottom>
      <diagonal/>
    </border>
    <border>
      <left/>
      <right/>
      <top style="thick">
        <color rgb="FFFFC000"/>
      </top>
      <bottom style="medium">
        <color rgb="FFFFC000"/>
      </bottom>
      <diagonal/>
    </border>
    <border>
      <left/>
      <right style="thin">
        <color theme="4"/>
      </right>
      <top style="thick">
        <color rgb="FFFFC000"/>
      </top>
      <bottom style="medium">
        <color rgb="FFFFC000"/>
      </bottom>
      <diagonal/>
    </border>
    <border>
      <left style="thick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thin">
        <color theme="4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/>
      <top style="medium">
        <color rgb="FFFFC000"/>
      </top>
      <bottom style="thick">
        <color rgb="FFFFC000"/>
      </bottom>
      <diagonal/>
    </border>
    <border>
      <left/>
      <right style="thin">
        <color theme="4"/>
      </right>
      <top style="medium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medium">
        <color rgb="FFFFC000"/>
      </bottom>
      <diagonal/>
    </border>
    <border>
      <left style="thin">
        <color theme="4"/>
      </left>
      <right style="dashed">
        <color theme="4"/>
      </right>
      <top style="thin">
        <color theme="4"/>
      </top>
      <bottom style="medium">
        <color rgb="FFFFC000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medium">
        <color rgb="FFFFC000"/>
      </bottom>
      <diagonal/>
    </border>
    <border>
      <left style="dashed">
        <color theme="4"/>
      </left>
      <right style="thick">
        <color rgb="FFFFC000"/>
      </right>
      <top style="thin">
        <color theme="4"/>
      </top>
      <bottom style="medium">
        <color rgb="FFFFC000"/>
      </bottom>
      <diagonal/>
    </border>
    <border>
      <left style="medium">
        <color rgb="FFFFC00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ck">
        <color rgb="FFFFC000"/>
      </top>
      <bottom style="medium">
        <color rgb="FFFFC000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medium">
        <color rgb="FFFFC000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theme="4"/>
      </bottom>
      <diagonal/>
    </border>
    <border>
      <left style="thin">
        <color indexed="64"/>
      </left>
      <right style="thin">
        <color theme="0"/>
      </right>
      <top style="thick">
        <color rgb="FFFFC000"/>
      </top>
      <bottom style="thin">
        <color theme="4"/>
      </bottom>
      <diagonal/>
    </border>
    <border>
      <left style="thick">
        <color rgb="FFFFC000"/>
      </left>
      <right style="thin">
        <color theme="4"/>
      </right>
      <top style="thick">
        <color rgb="FFFFC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ck">
        <color rgb="FFFFC000"/>
      </top>
      <bottom style="thin">
        <color indexed="64"/>
      </bottom>
      <diagonal/>
    </border>
    <border>
      <left style="thin">
        <color theme="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medium">
        <color rgb="FFFFC000"/>
      </bottom>
      <diagonal/>
    </border>
    <border>
      <left style="thin">
        <color theme="4"/>
      </left>
      <right style="thick">
        <color rgb="FFFFC000"/>
      </right>
      <top style="thin">
        <color indexed="64"/>
      </top>
      <bottom style="medium">
        <color rgb="FFFFC000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ck">
        <color rgb="FFFFC000"/>
      </right>
      <top style="thin">
        <color indexed="64"/>
      </top>
      <bottom/>
      <diagonal/>
    </border>
    <border>
      <left style="thick">
        <color rgb="FFFFC000"/>
      </left>
      <right style="thin">
        <color theme="4"/>
      </right>
      <top style="thin">
        <color indexed="64"/>
      </top>
      <bottom style="thick">
        <color rgb="FFFFC000"/>
      </bottom>
      <diagonal/>
    </border>
    <border>
      <left style="thin">
        <color theme="4"/>
      </left>
      <right style="thin">
        <color theme="4"/>
      </right>
      <top style="thick">
        <color rgb="FFFFC000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ck">
        <color rgb="FFFFC00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ck">
        <color rgb="FFFFC000"/>
      </top>
      <bottom style="thin">
        <color theme="4"/>
      </bottom>
      <diagonal/>
    </border>
    <border>
      <left style="thin">
        <color theme="4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rgb="FFFFC000"/>
      </right>
      <top style="thick">
        <color rgb="FFFFC00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rgb="FFFFC000"/>
      </right>
      <top style="thin">
        <color theme="4"/>
      </top>
      <bottom style="thin">
        <color theme="4"/>
      </bottom>
      <diagonal/>
    </border>
    <border>
      <left/>
      <right style="thick">
        <color rgb="FFFFC000"/>
      </right>
      <top style="thin">
        <color theme="4"/>
      </top>
      <bottom style="thin">
        <color theme="4"/>
      </bottom>
      <diagonal/>
    </border>
    <border>
      <left/>
      <right style="thick">
        <color rgb="FFFFC000"/>
      </right>
      <top style="medium">
        <color rgb="FFFFC000"/>
      </top>
      <bottom style="thick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thin">
        <color theme="4"/>
      </left>
      <right/>
      <top style="thick">
        <color rgb="FFFFC000"/>
      </top>
      <bottom/>
      <diagonal/>
    </border>
    <border>
      <left style="thin">
        <color theme="4"/>
      </left>
      <right/>
      <top/>
      <bottom/>
      <diagonal/>
    </border>
    <border>
      <left/>
      <right style="thick">
        <color rgb="FFFFC000"/>
      </right>
      <top/>
      <bottom style="medium">
        <color rgb="FFFFC000"/>
      </bottom>
      <diagonal/>
    </border>
    <border>
      <left/>
      <right style="thin">
        <color theme="4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thin">
        <color theme="4"/>
      </left>
      <right/>
      <top/>
      <bottom style="medium">
        <color rgb="FFFFC000"/>
      </bottom>
      <diagonal/>
    </border>
    <border>
      <left style="thin">
        <color theme="0"/>
      </left>
      <right/>
      <top style="thick">
        <color rgb="FFFFC000"/>
      </top>
      <bottom style="medium">
        <color rgb="FFFFC000"/>
      </bottom>
      <diagonal/>
    </border>
    <border>
      <left style="thin">
        <color theme="0"/>
      </left>
      <right/>
      <top style="medium">
        <color rgb="FFFFC000"/>
      </top>
      <bottom style="medium">
        <color rgb="FFFFC000"/>
      </bottom>
      <diagonal/>
    </border>
    <border>
      <left style="dashed">
        <color theme="4"/>
      </left>
      <right/>
      <top style="medium">
        <color rgb="FFFFC000"/>
      </top>
      <bottom/>
      <diagonal/>
    </border>
    <border>
      <left style="dashed">
        <color theme="4"/>
      </left>
      <right/>
      <top/>
      <bottom style="medium">
        <color rgb="FFFFC000"/>
      </bottom>
      <diagonal/>
    </border>
    <border>
      <left/>
      <right style="thin">
        <color theme="4"/>
      </right>
      <top style="medium">
        <color rgb="FFFFC000"/>
      </top>
      <bottom/>
      <diagonal/>
    </border>
    <border>
      <left style="dashed">
        <color theme="4"/>
      </left>
      <right/>
      <top/>
      <bottom style="thick">
        <color rgb="FFFFC000"/>
      </bottom>
      <diagonal/>
    </border>
    <border>
      <left/>
      <right style="thin">
        <color theme="4"/>
      </right>
      <top/>
      <bottom style="thick">
        <color rgb="FFFFC000"/>
      </bottom>
      <diagonal/>
    </border>
    <border>
      <left/>
      <right style="thin">
        <color theme="4"/>
      </right>
      <top style="thick">
        <color rgb="FFFFC00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rgb="FFFFC000"/>
      </top>
      <bottom/>
      <diagonal/>
    </border>
    <border>
      <left style="thin">
        <color theme="4"/>
      </left>
      <right/>
      <top/>
      <bottom style="thick">
        <color rgb="FFFFC000"/>
      </bottom>
      <diagonal/>
    </border>
    <border>
      <left/>
      <right style="dashed">
        <color theme="1"/>
      </right>
      <top style="medium">
        <color rgb="FFFFC000"/>
      </top>
      <bottom style="medium">
        <color rgb="FFFFC000"/>
      </bottom>
      <diagonal/>
    </border>
    <border>
      <left style="dashed">
        <color theme="1"/>
      </left>
      <right style="thin">
        <color theme="4"/>
      </right>
      <top style="medium">
        <color rgb="FFFFC000"/>
      </top>
      <bottom style="thick">
        <color rgb="FFFFC000"/>
      </bottom>
      <diagonal/>
    </border>
    <border>
      <left style="dashed">
        <color theme="1"/>
      </left>
      <right style="thin">
        <color theme="4"/>
      </right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 style="thin">
        <color theme="0"/>
      </right>
      <top style="thick">
        <color rgb="FFFFC00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theme="4"/>
      </bottom>
      <diagonal/>
    </border>
    <border>
      <left style="thin">
        <color theme="0"/>
      </left>
      <right style="thick">
        <color rgb="FFFFC000"/>
      </right>
      <top style="thick">
        <color rgb="FFFFC000"/>
      </top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medium">
        <color rgb="FFFFC000"/>
      </bottom>
      <diagonal/>
    </border>
    <border>
      <left/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dashed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dashed">
        <color theme="4"/>
      </right>
      <top style="thin">
        <color indexed="64"/>
      </top>
      <bottom style="medium">
        <color rgb="FFFFC000"/>
      </bottom>
      <diagonal/>
    </border>
    <border>
      <left style="thin">
        <color theme="4"/>
      </left>
      <right style="dashed">
        <color theme="4"/>
      </right>
      <top style="thin">
        <color indexed="64"/>
      </top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dashed">
        <color theme="1"/>
      </left>
      <right/>
      <top style="thick">
        <color rgb="FFFFC000"/>
      </top>
      <bottom/>
      <diagonal/>
    </border>
    <border>
      <left style="dashed">
        <color theme="1"/>
      </left>
      <right/>
      <top/>
      <bottom style="medium">
        <color rgb="FFFFC000"/>
      </bottom>
      <diagonal/>
    </border>
    <border>
      <left style="medium">
        <color rgb="FFFFC000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 style="medium">
        <color rgb="FFFFC00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thin">
        <color theme="4"/>
      </bottom>
      <diagonal/>
    </border>
    <border>
      <left/>
      <right style="medium">
        <color rgb="FFFFC000"/>
      </right>
      <top style="thin">
        <color theme="4"/>
      </top>
      <bottom/>
      <diagonal/>
    </border>
    <border>
      <left style="medium">
        <color rgb="FFFFC000"/>
      </left>
      <right style="thin">
        <color theme="4"/>
      </right>
      <top style="thin">
        <color theme="4"/>
      </top>
      <bottom style="medium">
        <color rgb="FFFFC000"/>
      </bottom>
      <diagonal/>
    </border>
    <border>
      <left style="thin">
        <color theme="4"/>
      </left>
      <right style="medium">
        <color rgb="FFFFC000"/>
      </right>
      <top style="thin">
        <color theme="4"/>
      </top>
      <bottom style="medium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ck">
        <color rgb="FFFFC000"/>
      </left>
      <right style="thin">
        <color theme="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ck">
        <color rgb="FFFFC000"/>
      </left>
      <right style="thin">
        <color theme="4"/>
      </right>
      <top style="thick">
        <color rgb="FFFFC000"/>
      </top>
      <bottom style="thin">
        <color theme="4"/>
      </bottom>
      <diagonal/>
    </border>
    <border>
      <left style="thin">
        <color theme="4"/>
      </left>
      <right/>
      <top style="thick">
        <color rgb="FFFFC000"/>
      </top>
      <bottom style="thin">
        <color theme="4"/>
      </bottom>
      <diagonal/>
    </border>
    <border>
      <left/>
      <right/>
      <top style="thick">
        <color rgb="FFFFC000"/>
      </top>
      <bottom style="thin">
        <color theme="4"/>
      </bottom>
      <diagonal/>
    </border>
    <border>
      <left/>
      <right style="thick">
        <color rgb="FFFFC000"/>
      </right>
      <top style="thick">
        <color rgb="FFFFC00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rgb="FFFFC000"/>
      </bottom>
      <diagonal/>
    </border>
    <border>
      <left/>
      <right/>
      <top style="thin">
        <color theme="4"/>
      </top>
      <bottom style="thick">
        <color rgb="FFFFC000"/>
      </bottom>
      <diagonal/>
    </border>
    <border>
      <left/>
      <right style="thick">
        <color rgb="FFFFC000"/>
      </right>
      <top style="thin">
        <color theme="4"/>
      </top>
      <bottom style="thick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thick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thick">
        <color rgb="FFFFC000"/>
      </bottom>
      <diagonal/>
    </border>
    <border>
      <left style="medium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C000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C000"/>
      </right>
      <top style="thin">
        <color indexed="64"/>
      </top>
      <bottom/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theme="4"/>
      </bottom>
      <diagonal/>
    </border>
    <border>
      <left style="medium">
        <color rgb="FFFFC000"/>
      </left>
      <right style="thin">
        <color theme="4"/>
      </right>
      <top/>
      <bottom style="medium">
        <color rgb="FFFFC000"/>
      </bottom>
      <diagonal/>
    </border>
    <border>
      <left style="thin">
        <color theme="4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rgb="FFFFC000"/>
      </top>
      <bottom/>
      <diagonal/>
    </border>
    <border>
      <left/>
      <right style="thick">
        <color rgb="FFFFC000"/>
      </right>
      <top style="medium">
        <color rgb="FFFFC000"/>
      </top>
      <bottom/>
      <diagonal/>
    </border>
    <border>
      <left style="thin">
        <color theme="4"/>
      </left>
      <right style="dashed">
        <color theme="4"/>
      </right>
      <top style="medium">
        <color rgb="FFFFC000"/>
      </top>
      <bottom/>
      <diagonal/>
    </border>
    <border>
      <left style="thin">
        <color theme="4"/>
      </left>
      <right style="dashed">
        <color theme="4"/>
      </right>
      <top/>
      <bottom style="medium">
        <color rgb="FFFFC000"/>
      </bottom>
      <diagonal/>
    </border>
    <border>
      <left style="medium">
        <color rgb="FFFFC000"/>
      </left>
      <right/>
      <top style="thick">
        <color rgb="FFFFC000"/>
      </top>
      <bottom/>
      <diagonal/>
    </border>
    <border>
      <left style="thin">
        <color theme="4"/>
      </left>
      <right style="thin">
        <color theme="4"/>
      </right>
      <top style="thick">
        <color rgb="FFFFC00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4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0" fontId="27" fillId="0" borderId="123" xfId="0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6" fillId="5" borderId="103" xfId="0" applyFont="1" applyFill="1" applyBorder="1" applyAlignment="1">
      <alignment horizontal="center" vertical="center"/>
    </xf>
    <xf numFmtId="0" fontId="6" fillId="5" borderId="104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/>
    </xf>
    <xf numFmtId="0" fontId="6" fillId="5" borderId="70" xfId="0" applyFont="1" applyFill="1" applyBorder="1" applyAlignment="1">
      <alignment horizontal="center" vertical="center"/>
    </xf>
    <xf numFmtId="0" fontId="6" fillId="5" borderId="124" xfId="0" applyFont="1" applyFill="1" applyBorder="1" applyAlignment="1">
      <alignment horizontal="center" vertical="center"/>
    </xf>
    <xf numFmtId="0" fontId="6" fillId="5" borderId="125" xfId="0" applyFont="1" applyFill="1" applyBorder="1" applyAlignment="1">
      <alignment horizontal="center" vertical="center"/>
    </xf>
    <xf numFmtId="0" fontId="14" fillId="5" borderId="126" xfId="0" applyFont="1" applyFill="1" applyBorder="1" applyAlignment="1">
      <alignment horizontal="center" vertical="center"/>
    </xf>
    <xf numFmtId="0" fontId="6" fillId="5" borderId="127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71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35" fillId="6" borderId="153" xfId="0" applyFont="1" applyFill="1" applyBorder="1" applyAlignment="1">
      <alignment vertical="center"/>
    </xf>
    <xf numFmtId="0" fontId="35" fillId="6" borderId="152" xfId="0" applyFont="1" applyFill="1" applyBorder="1" applyAlignment="1">
      <alignment vertical="center"/>
    </xf>
    <xf numFmtId="0" fontId="35" fillId="6" borderId="54" xfId="0" applyFont="1" applyFill="1" applyBorder="1" applyAlignment="1">
      <alignment vertical="center"/>
    </xf>
    <xf numFmtId="0" fontId="35" fillId="6" borderId="55" xfId="0" applyFont="1" applyFill="1" applyBorder="1" applyAlignment="1">
      <alignment vertical="center"/>
    </xf>
    <xf numFmtId="0" fontId="3" fillId="4" borderId="157" xfId="0" applyFont="1" applyFill="1" applyBorder="1" applyAlignment="1">
      <alignment horizontal="center" vertical="center" wrapText="1"/>
    </xf>
    <xf numFmtId="0" fontId="3" fillId="4" borderId="158" xfId="0" applyFont="1" applyFill="1" applyBorder="1" applyAlignment="1">
      <alignment horizontal="center" vertical="center" wrapText="1"/>
    </xf>
    <xf numFmtId="0" fontId="3" fillId="4" borderId="159" xfId="0" applyFont="1" applyFill="1" applyBorder="1" applyAlignment="1">
      <alignment horizontal="center" vertical="center" wrapText="1"/>
    </xf>
    <xf numFmtId="0" fontId="3" fillId="4" borderId="16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61" xfId="0" applyFont="1" applyBorder="1">
      <alignment vertical="center"/>
    </xf>
    <xf numFmtId="0" fontId="3" fillId="4" borderId="162" xfId="0" applyFont="1" applyFill="1" applyBorder="1" applyAlignment="1">
      <alignment horizontal="center" vertical="center" wrapText="1"/>
    </xf>
    <xf numFmtId="0" fontId="3" fillId="0" borderId="163" xfId="0" applyFont="1" applyBorder="1" applyAlignment="1">
      <alignment vertical="center"/>
    </xf>
    <xf numFmtId="0" fontId="1" fillId="0" borderId="163" xfId="0" applyFont="1" applyBorder="1">
      <alignment vertical="center"/>
    </xf>
    <xf numFmtId="0" fontId="1" fillId="0" borderId="164" xfId="0" applyFont="1" applyBorder="1">
      <alignment vertical="center"/>
    </xf>
    <xf numFmtId="0" fontId="24" fillId="0" borderId="6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4" fillId="6" borderId="17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2" borderId="123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13" fillId="5" borderId="189" xfId="0" applyFont="1" applyFill="1" applyBorder="1" applyAlignment="1">
      <alignment horizontal="center" vertical="center"/>
    </xf>
    <xf numFmtId="0" fontId="4" fillId="0" borderId="190" xfId="0" applyFont="1" applyBorder="1" applyAlignment="1">
      <alignment horizontal="center" vertical="center"/>
    </xf>
    <xf numFmtId="0" fontId="13" fillId="5" borderId="213" xfId="0" applyFont="1" applyFill="1" applyBorder="1" applyAlignment="1">
      <alignment horizontal="center" vertical="center"/>
    </xf>
    <xf numFmtId="0" fontId="4" fillId="0" borderId="214" xfId="0" applyFont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4" fillId="6" borderId="17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6" borderId="171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178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177" fontId="40" fillId="0" borderId="0" xfId="0" applyNumberFormat="1" applyFont="1" applyBorder="1" applyAlignment="1">
      <alignment horizontal="center" vertical="center"/>
    </xf>
    <xf numFmtId="176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>
      <alignment vertical="center"/>
    </xf>
    <xf numFmtId="178" fontId="38" fillId="6" borderId="226" xfId="0" applyNumberFormat="1" applyFont="1" applyFill="1" applyBorder="1" applyAlignment="1">
      <alignment horizontal="center" vertical="center"/>
    </xf>
    <xf numFmtId="178" fontId="39" fillId="6" borderId="227" xfId="0" applyNumberFormat="1" applyFont="1" applyFill="1" applyBorder="1" applyAlignment="1">
      <alignment horizontal="center" vertical="center"/>
    </xf>
    <xf numFmtId="0" fontId="39" fillId="6" borderId="227" xfId="0" applyFont="1" applyFill="1" applyBorder="1" applyAlignment="1">
      <alignment horizontal="center" vertical="center"/>
    </xf>
    <xf numFmtId="177" fontId="3" fillId="6" borderId="227" xfId="0" applyNumberFormat="1" applyFont="1" applyFill="1" applyBorder="1" applyAlignment="1">
      <alignment horizontal="center" vertical="center" wrapText="1"/>
    </xf>
    <xf numFmtId="176" fontId="39" fillId="6" borderId="227" xfId="0" applyNumberFormat="1" applyFont="1" applyFill="1" applyBorder="1" applyAlignment="1">
      <alignment horizontal="center" vertical="center" wrapText="1"/>
    </xf>
    <xf numFmtId="176" fontId="40" fillId="6" borderId="227" xfId="0" applyNumberFormat="1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81" xfId="0" applyFont="1" applyBorder="1" applyAlignment="1">
      <alignment horizontal="center" vertical="center"/>
    </xf>
    <xf numFmtId="0" fontId="15" fillId="0" borderId="182" xfId="0" applyFont="1" applyBorder="1" applyAlignment="1">
      <alignment horizontal="center" vertical="center"/>
    </xf>
    <xf numFmtId="0" fontId="15" fillId="0" borderId="185" xfId="0" applyFont="1" applyBorder="1" applyAlignment="1">
      <alignment horizontal="center" vertical="center"/>
    </xf>
    <xf numFmtId="0" fontId="15" fillId="0" borderId="183" xfId="0" applyFont="1" applyBorder="1" applyAlignment="1">
      <alignment horizontal="center" vertical="center"/>
    </xf>
    <xf numFmtId="0" fontId="15" fillId="0" borderId="184" xfId="0" applyFont="1" applyBorder="1" applyAlignment="1">
      <alignment horizontal="center" vertical="center"/>
    </xf>
    <xf numFmtId="0" fontId="15" fillId="0" borderId="187" xfId="0" applyFont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31" fillId="2" borderId="138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151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179" xfId="0" applyFont="1" applyFill="1" applyBorder="1" applyAlignment="1">
      <alignment horizontal="center" vertical="center"/>
    </xf>
    <xf numFmtId="0" fontId="6" fillId="5" borderId="18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/>
    </xf>
    <xf numFmtId="0" fontId="31" fillId="2" borderId="68" xfId="0" applyFont="1" applyFill="1" applyBorder="1" applyAlignment="1">
      <alignment horizontal="center" vertical="center"/>
    </xf>
    <xf numFmtId="0" fontId="16" fillId="0" borderId="17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173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3" fillId="0" borderId="17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2" fillId="5" borderId="17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23" fillId="5" borderId="181" xfId="0" applyFont="1" applyFill="1" applyBorder="1" applyAlignment="1">
      <alignment horizontal="center" vertical="center" wrapText="1"/>
    </xf>
    <xf numFmtId="0" fontId="23" fillId="5" borderId="178" xfId="0" applyFont="1" applyFill="1" applyBorder="1" applyAlignment="1">
      <alignment horizontal="center" vertical="center" wrapText="1"/>
    </xf>
    <xf numFmtId="0" fontId="23" fillId="5" borderId="191" xfId="0" applyFont="1" applyFill="1" applyBorder="1" applyAlignment="1">
      <alignment horizontal="center" vertical="center" wrapText="1"/>
    </xf>
    <xf numFmtId="0" fontId="6" fillId="5" borderId="97" xfId="0" applyFont="1" applyFill="1" applyBorder="1" applyAlignment="1">
      <alignment horizontal="center" vertical="center"/>
    </xf>
    <xf numFmtId="0" fontId="6" fillId="5" borderId="98" xfId="0" applyFont="1" applyFill="1" applyBorder="1" applyAlignment="1">
      <alignment horizontal="center" vertical="center"/>
    </xf>
    <xf numFmtId="0" fontId="3" fillId="6" borderId="129" xfId="0" applyFont="1" applyFill="1" applyBorder="1" applyAlignment="1">
      <alignment horizontal="center" vertical="center"/>
    </xf>
    <xf numFmtId="0" fontId="3" fillId="6" borderId="130" xfId="0" applyFont="1" applyFill="1" applyBorder="1" applyAlignment="1">
      <alignment horizontal="center" vertical="center"/>
    </xf>
    <xf numFmtId="49" fontId="3" fillId="0" borderId="129" xfId="0" applyNumberFormat="1" applyFont="1" applyBorder="1" applyAlignment="1">
      <alignment horizontal="center" vertical="center"/>
    </xf>
    <xf numFmtId="49" fontId="3" fillId="0" borderId="130" xfId="0" applyNumberFormat="1" applyFont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5" fillId="0" borderId="219" xfId="0" applyFont="1" applyBorder="1" applyAlignment="1">
      <alignment horizontal="left" vertical="top" wrapText="1"/>
    </xf>
    <xf numFmtId="0" fontId="5" fillId="0" borderId="218" xfId="0" applyFont="1" applyBorder="1" applyAlignment="1">
      <alignment horizontal="left" vertical="top" wrapText="1"/>
    </xf>
    <xf numFmtId="0" fontId="5" fillId="0" borderId="171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6" fillId="5" borderId="174" xfId="0" applyFont="1" applyFill="1" applyBorder="1" applyAlignment="1">
      <alignment horizontal="center" vertical="center"/>
    </xf>
    <xf numFmtId="0" fontId="6" fillId="5" borderId="175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0" fontId="17" fillId="2" borderId="80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32" fillId="2" borderId="224" xfId="0" applyFont="1" applyFill="1" applyBorder="1" applyAlignment="1">
      <alignment horizontal="center" vertical="center"/>
    </xf>
    <xf numFmtId="0" fontId="32" fillId="2" borderId="147" xfId="0" applyFont="1" applyFill="1" applyBorder="1" applyAlignment="1">
      <alignment horizontal="center" vertical="center"/>
    </xf>
    <xf numFmtId="0" fontId="32" fillId="2" borderId="178" xfId="0" applyFont="1" applyFill="1" applyBorder="1" applyAlignment="1">
      <alignment horizontal="center" vertical="center"/>
    </xf>
    <xf numFmtId="0" fontId="32" fillId="2" borderId="148" xfId="0" applyFont="1" applyFill="1" applyBorder="1" applyAlignment="1">
      <alignment horizontal="center" vertical="center"/>
    </xf>
    <xf numFmtId="0" fontId="32" fillId="2" borderId="191" xfId="0" applyFont="1" applyFill="1" applyBorder="1" applyAlignment="1">
      <alignment horizontal="center" vertical="center"/>
    </xf>
    <xf numFmtId="0" fontId="32" fillId="2" borderId="137" xfId="0" applyFont="1" applyFill="1" applyBorder="1" applyAlignment="1">
      <alignment horizontal="center" vertical="center"/>
    </xf>
    <xf numFmtId="0" fontId="6" fillId="5" borderId="140" xfId="0" applyFont="1" applyFill="1" applyBorder="1" applyAlignment="1">
      <alignment horizontal="center" vertical="center"/>
    </xf>
    <xf numFmtId="0" fontId="6" fillId="5" borderId="88" xfId="0" applyFont="1" applyFill="1" applyBorder="1" applyAlignment="1">
      <alignment horizontal="center" vertical="center"/>
    </xf>
    <xf numFmtId="0" fontId="26" fillId="2" borderId="225" xfId="0" applyFont="1" applyFill="1" applyBorder="1" applyAlignment="1">
      <alignment horizontal="center" vertical="center" wrapText="1"/>
    </xf>
    <xf numFmtId="0" fontId="26" fillId="2" borderId="217" xfId="0" applyFont="1" applyFill="1" applyBorder="1" applyAlignment="1">
      <alignment horizontal="center" vertical="center"/>
    </xf>
    <xf numFmtId="0" fontId="26" fillId="2" borderId="71" xfId="0" applyFont="1" applyFill="1" applyBorder="1" applyAlignment="1">
      <alignment horizontal="center" vertical="center"/>
    </xf>
    <xf numFmtId="176" fontId="19" fillId="3" borderId="134" xfId="0" applyNumberFormat="1" applyFont="1" applyFill="1" applyBorder="1" applyAlignment="1">
      <alignment horizontal="center" vertical="center"/>
    </xf>
    <xf numFmtId="176" fontId="19" fillId="3" borderId="41" xfId="0" applyNumberFormat="1" applyFont="1" applyFill="1" applyBorder="1" applyAlignment="1">
      <alignment horizontal="center" vertical="center"/>
    </xf>
    <xf numFmtId="176" fontId="19" fillId="3" borderId="135" xfId="0" applyNumberFormat="1" applyFont="1" applyFill="1" applyBorder="1" applyAlignment="1">
      <alignment horizontal="center" vertical="center"/>
    </xf>
    <xf numFmtId="176" fontId="19" fillId="3" borderId="100" xfId="0" applyNumberFormat="1" applyFont="1" applyFill="1" applyBorder="1" applyAlignment="1">
      <alignment horizontal="center" vertical="center"/>
    </xf>
    <xf numFmtId="176" fontId="19" fillId="3" borderId="139" xfId="0" applyNumberFormat="1" applyFont="1" applyFill="1" applyBorder="1" applyAlignment="1">
      <alignment horizontal="center" vertical="center"/>
    </xf>
    <xf numFmtId="176" fontId="19" fillId="3" borderId="136" xfId="0" applyNumberFormat="1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3" borderId="60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20" fillId="0" borderId="22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176" fontId="7" fillId="0" borderId="222" xfId="0" applyNumberFormat="1" applyFont="1" applyBorder="1" applyAlignment="1">
      <alignment horizontal="center" vertical="center"/>
    </xf>
    <xf numFmtId="176" fontId="7" fillId="0" borderId="223" xfId="0" applyNumberFormat="1" applyFont="1" applyBorder="1" applyAlignment="1">
      <alignment horizontal="center" vertical="center"/>
    </xf>
    <xf numFmtId="178" fontId="20" fillId="3" borderId="142" xfId="0" applyNumberFormat="1" applyFont="1" applyFill="1" applyBorder="1" applyAlignment="1">
      <alignment horizontal="center" vertical="center"/>
    </xf>
    <xf numFmtId="178" fontId="20" fillId="3" borderId="144" xfId="0" applyNumberFormat="1" applyFont="1" applyFill="1" applyBorder="1" applyAlignment="1">
      <alignment horizontal="center" vertical="center"/>
    </xf>
    <xf numFmtId="178" fontId="20" fillId="3" borderId="143" xfId="0" applyNumberFormat="1" applyFont="1" applyFill="1" applyBorder="1" applyAlignment="1">
      <alignment horizontal="center" vertical="center"/>
    </xf>
    <xf numFmtId="178" fontId="20" fillId="3" borderId="137" xfId="0" applyNumberFormat="1" applyFont="1" applyFill="1" applyBorder="1" applyAlignment="1">
      <alignment horizontal="center" vertical="center"/>
    </xf>
    <xf numFmtId="0" fontId="31" fillId="3" borderId="59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/>
    </xf>
    <xf numFmtId="0" fontId="31" fillId="3" borderId="36" xfId="0" applyFont="1" applyFill="1" applyBorder="1" applyAlignment="1">
      <alignment horizontal="center" vertical="center"/>
    </xf>
    <xf numFmtId="0" fontId="14" fillId="5" borderId="154" xfId="0" applyFont="1" applyFill="1" applyBorder="1" applyAlignment="1">
      <alignment horizontal="center" vertical="center"/>
    </xf>
    <xf numFmtId="0" fontId="14" fillId="5" borderId="155" xfId="0" applyFont="1" applyFill="1" applyBorder="1" applyAlignment="1">
      <alignment horizontal="center" vertical="center"/>
    </xf>
    <xf numFmtId="0" fontId="14" fillId="5" borderId="156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6" fillId="5" borderId="141" xfId="0" applyFont="1" applyFill="1" applyBorder="1" applyAlignment="1">
      <alignment horizontal="center" vertical="center"/>
    </xf>
    <xf numFmtId="0" fontId="6" fillId="5" borderId="90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176" fontId="19" fillId="3" borderId="71" xfId="0" applyNumberFormat="1" applyFont="1" applyFill="1" applyBorder="1" applyAlignment="1">
      <alignment horizontal="center" vertical="center"/>
    </xf>
    <xf numFmtId="176" fontId="19" fillId="3" borderId="72" xfId="0" applyNumberFormat="1" applyFont="1" applyFill="1" applyBorder="1" applyAlignment="1">
      <alignment horizontal="center" vertical="center"/>
    </xf>
    <xf numFmtId="176" fontId="19" fillId="3" borderId="54" xfId="0" applyNumberFormat="1" applyFont="1" applyFill="1" applyBorder="1" applyAlignment="1">
      <alignment horizontal="center" vertical="center"/>
    </xf>
    <xf numFmtId="176" fontId="19" fillId="3" borderId="56" xfId="0" applyNumberFormat="1" applyFont="1" applyFill="1" applyBorder="1" applyAlignment="1">
      <alignment horizontal="center" vertical="center"/>
    </xf>
    <xf numFmtId="176" fontId="19" fillId="3" borderId="55" xfId="0" applyNumberFormat="1" applyFont="1" applyFill="1" applyBorder="1" applyAlignment="1">
      <alignment horizontal="center" vertical="center"/>
    </xf>
    <xf numFmtId="176" fontId="19" fillId="3" borderId="50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178" fontId="20" fillId="3" borderId="145" xfId="0" applyNumberFormat="1" applyFont="1" applyFill="1" applyBorder="1" applyAlignment="1">
      <alignment horizontal="center" vertical="center"/>
    </xf>
    <xf numFmtId="178" fontId="20" fillId="3" borderId="146" xfId="0" applyNumberFormat="1" applyFont="1" applyFill="1" applyBorder="1" applyAlignment="1">
      <alignment horizontal="center" vertical="center"/>
    </xf>
    <xf numFmtId="0" fontId="23" fillId="5" borderId="67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16" fillId="0" borderId="224" xfId="0" applyFont="1" applyBorder="1" applyAlignment="1">
      <alignment horizontal="center" vertical="center" wrapText="1"/>
    </xf>
    <xf numFmtId="0" fontId="16" fillId="0" borderId="147" xfId="0" applyFont="1" applyBorder="1" applyAlignment="1">
      <alignment horizontal="center" vertical="center" wrapText="1"/>
    </xf>
    <xf numFmtId="0" fontId="16" fillId="0" borderId="178" xfId="0" applyFont="1" applyBorder="1" applyAlignment="1">
      <alignment horizontal="center" vertical="center" wrapText="1"/>
    </xf>
    <xf numFmtId="0" fontId="16" fillId="0" borderId="148" xfId="0" applyFont="1" applyBorder="1" applyAlignment="1">
      <alignment horizontal="center" vertical="center" wrapText="1"/>
    </xf>
    <xf numFmtId="0" fontId="16" fillId="0" borderId="191" xfId="0" applyFont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 wrapText="1"/>
    </xf>
    <xf numFmtId="0" fontId="26" fillId="2" borderId="217" xfId="0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6" fillId="5" borderId="106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horizontal="center" vertical="center"/>
    </xf>
    <xf numFmtId="0" fontId="6" fillId="5" borderId="108" xfId="0" applyFont="1" applyFill="1" applyBorder="1" applyAlignment="1">
      <alignment horizontal="center" vertical="center"/>
    </xf>
    <xf numFmtId="0" fontId="6" fillId="5" borderId="105" xfId="0" applyFont="1" applyFill="1" applyBorder="1" applyAlignment="1">
      <alignment horizontal="center" vertical="center"/>
    </xf>
    <xf numFmtId="0" fontId="6" fillId="5" borderId="73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6" fillId="0" borderId="181" xfId="0" applyFont="1" applyBorder="1" applyAlignment="1">
      <alignment horizontal="center" vertical="center" wrapText="1"/>
    </xf>
    <xf numFmtId="0" fontId="16" fillId="0" borderId="144" xfId="0" applyFont="1" applyBorder="1" applyAlignment="1">
      <alignment horizontal="center" vertical="center" wrapText="1"/>
    </xf>
    <xf numFmtId="0" fontId="26" fillId="2" borderId="220" xfId="0" applyFont="1" applyFill="1" applyBorder="1" applyAlignment="1">
      <alignment horizontal="center" vertical="center" wrapText="1"/>
    </xf>
    <xf numFmtId="176" fontId="19" fillId="3" borderId="149" xfId="0" applyNumberFormat="1" applyFont="1" applyFill="1" applyBorder="1" applyAlignment="1">
      <alignment horizontal="center" vertical="center"/>
    </xf>
    <xf numFmtId="176" fontId="19" fillId="3" borderId="22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6" borderId="171" xfId="0" applyFont="1" applyFill="1" applyBorder="1" applyAlignment="1">
      <alignment horizontal="center" vertical="center"/>
    </xf>
    <xf numFmtId="0" fontId="4" fillId="6" borderId="171" xfId="0" applyFont="1" applyFill="1" applyBorder="1" applyAlignment="1">
      <alignment horizontal="center" vertical="center"/>
    </xf>
    <xf numFmtId="0" fontId="4" fillId="6" borderId="171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8" fillId="2" borderId="202" xfId="0" applyFont="1" applyFill="1" applyBorder="1" applyAlignment="1">
      <alignment horizontal="center" vertical="center"/>
    </xf>
    <xf numFmtId="0" fontId="8" fillId="2" borderId="203" xfId="0" applyFont="1" applyFill="1" applyBorder="1" applyAlignment="1">
      <alignment horizontal="center" vertical="center"/>
    </xf>
    <xf numFmtId="0" fontId="8" fillId="2" borderId="204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5" fillId="0" borderId="20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06" xfId="0" applyFont="1" applyBorder="1" applyAlignment="1">
      <alignment horizontal="center" vertical="center"/>
    </xf>
    <xf numFmtId="0" fontId="15" fillId="0" borderId="20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0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36" fillId="0" borderId="110" xfId="0" applyFont="1" applyBorder="1" applyAlignment="1">
      <alignment horizontal="center" vertical="center"/>
    </xf>
    <xf numFmtId="0" fontId="36" fillId="0" borderId="111" xfId="0" applyFont="1" applyBorder="1" applyAlignment="1">
      <alignment horizontal="center" vertical="center"/>
    </xf>
    <xf numFmtId="0" fontId="36" fillId="0" borderId="113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116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3" fillId="5" borderId="195" xfId="0" applyFont="1" applyFill="1" applyBorder="1" applyAlignment="1">
      <alignment horizontal="center" vertical="center" wrapText="1"/>
    </xf>
    <xf numFmtId="0" fontId="23" fillId="5" borderId="59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178" fontId="29" fillId="2" borderId="123" xfId="0" applyNumberFormat="1" applyFont="1" applyFill="1" applyBorder="1" applyAlignment="1">
      <alignment horizontal="left" vertical="center"/>
    </xf>
    <xf numFmtId="178" fontId="29" fillId="2" borderId="128" xfId="0" applyNumberFormat="1" applyFont="1" applyFill="1" applyBorder="1" applyAlignment="1">
      <alignment horizontal="left" vertical="center"/>
    </xf>
    <xf numFmtId="178" fontId="29" fillId="2" borderId="33" xfId="0" applyNumberFormat="1" applyFont="1" applyFill="1" applyBorder="1" applyAlignment="1">
      <alignment horizontal="left" vertical="center"/>
    </xf>
    <xf numFmtId="178" fontId="29" fillId="2" borderId="36" xfId="0" applyNumberFormat="1" applyFont="1" applyFill="1" applyBorder="1" applyAlignment="1">
      <alignment horizontal="left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6" fillId="2" borderId="117" xfId="0" applyFont="1" applyFill="1" applyBorder="1" applyAlignment="1">
      <alignment horizontal="center" vertical="center" wrapText="1"/>
    </xf>
    <xf numFmtId="0" fontId="26" fillId="2" borderId="113" xfId="0" applyFont="1" applyFill="1" applyBorder="1" applyAlignment="1">
      <alignment horizontal="center" vertical="center"/>
    </xf>
    <xf numFmtId="0" fontId="26" fillId="2" borderId="120" xfId="0" applyFont="1" applyFill="1" applyBorder="1" applyAlignment="1">
      <alignment horizontal="center" vertical="center"/>
    </xf>
    <xf numFmtId="0" fontId="23" fillId="5" borderId="109" xfId="0" applyFont="1" applyFill="1" applyBorder="1" applyAlignment="1">
      <alignment horizontal="center" vertical="center" wrapText="1"/>
    </xf>
    <xf numFmtId="0" fontId="23" fillId="5" borderId="112" xfId="0" applyFont="1" applyFill="1" applyBorder="1" applyAlignment="1">
      <alignment horizontal="center" vertical="center"/>
    </xf>
    <xf numFmtId="0" fontId="23" fillId="5" borderId="119" xfId="0" applyFont="1" applyFill="1" applyBorder="1" applyAlignment="1">
      <alignment horizontal="center" vertical="center"/>
    </xf>
    <xf numFmtId="0" fontId="26" fillId="2" borderId="110" xfId="0" applyFont="1" applyFill="1" applyBorder="1" applyAlignment="1">
      <alignment horizontal="center" vertical="center" wrapText="1"/>
    </xf>
    <xf numFmtId="0" fontId="26" fillId="2" borderId="115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9" fillId="0" borderId="25" xfId="0" applyFont="1" applyBorder="1" applyAlignment="1">
      <alignment horizontal="left" vertical="center"/>
    </xf>
    <xf numFmtId="0" fontId="29" fillId="0" borderId="90" xfId="0" applyFont="1" applyBorder="1" applyAlignment="1">
      <alignment horizontal="left" vertical="center"/>
    </xf>
    <xf numFmtId="0" fontId="6" fillId="5" borderId="54" xfId="0" applyFont="1" applyFill="1" applyBorder="1" applyAlignment="1">
      <alignment horizontal="center" vertical="center"/>
    </xf>
    <xf numFmtId="0" fontId="15" fillId="0" borderId="209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210" xfId="0" applyFont="1" applyBorder="1" applyAlignment="1">
      <alignment horizontal="center" vertical="center"/>
    </xf>
    <xf numFmtId="0" fontId="15" fillId="0" borderId="211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212" xfId="0" applyFont="1" applyBorder="1" applyAlignment="1">
      <alignment horizontal="center" vertical="center"/>
    </xf>
    <xf numFmtId="178" fontId="20" fillId="3" borderId="117" xfId="0" applyNumberFormat="1" applyFont="1" applyFill="1" applyBorder="1" applyAlignment="1">
      <alignment horizontal="center" vertical="center"/>
    </xf>
    <xf numFmtId="0" fontId="20" fillId="3" borderId="115" xfId="0" applyFont="1" applyFill="1" applyBorder="1" applyAlignment="1">
      <alignment horizontal="center" vertical="center"/>
    </xf>
    <xf numFmtId="176" fontId="7" fillId="0" borderId="168" xfId="0" applyNumberFormat="1" applyFont="1" applyBorder="1" applyAlignment="1">
      <alignment horizontal="center" vertical="center"/>
    </xf>
    <xf numFmtId="176" fontId="7" fillId="0" borderId="169" xfId="0" applyNumberFormat="1" applyFont="1" applyBorder="1" applyAlignment="1">
      <alignment horizontal="center" vertical="center"/>
    </xf>
    <xf numFmtId="0" fontId="26" fillId="2" borderId="165" xfId="0" applyFont="1" applyFill="1" applyBorder="1" applyAlignment="1">
      <alignment horizontal="center" vertical="center"/>
    </xf>
    <xf numFmtId="0" fontId="26" fillId="2" borderId="166" xfId="0" applyFont="1" applyFill="1" applyBorder="1" applyAlignment="1">
      <alignment horizontal="center" vertical="center"/>
    </xf>
    <xf numFmtId="178" fontId="36" fillId="3" borderId="134" xfId="0" applyNumberFormat="1" applyFont="1" applyFill="1" applyBorder="1" applyAlignment="1">
      <alignment horizontal="center" vertical="center"/>
    </xf>
    <xf numFmtId="178" fontId="36" fillId="3" borderId="147" xfId="0" applyNumberFormat="1" applyFont="1" applyFill="1" applyBorder="1" applyAlignment="1">
      <alignment horizontal="center" vertical="center"/>
    </xf>
    <xf numFmtId="178" fontId="36" fillId="3" borderId="135" xfId="0" applyNumberFormat="1" applyFont="1" applyFill="1" applyBorder="1" applyAlignment="1">
      <alignment horizontal="center" vertical="center"/>
    </xf>
    <xf numFmtId="178" fontId="36" fillId="3" borderId="148" xfId="0" applyNumberFormat="1" applyFont="1" applyFill="1" applyBorder="1" applyAlignment="1">
      <alignment horizontal="center" vertical="center"/>
    </xf>
    <xf numFmtId="178" fontId="36" fillId="3" borderId="139" xfId="0" applyNumberFormat="1" applyFont="1" applyFill="1" applyBorder="1" applyAlignment="1">
      <alignment horizontal="center" vertical="center"/>
    </xf>
    <xf numFmtId="178" fontId="36" fillId="3" borderId="137" xfId="0" applyNumberFormat="1" applyFont="1" applyFill="1" applyBorder="1" applyAlignment="1">
      <alignment horizontal="center" vertical="center"/>
    </xf>
    <xf numFmtId="0" fontId="15" fillId="0" borderId="2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6" xfId="0" applyFont="1" applyBorder="1" applyAlignment="1">
      <alignment horizontal="center" vertical="center"/>
    </xf>
    <xf numFmtId="0" fontId="20" fillId="3" borderId="120" xfId="0" applyFont="1" applyFill="1" applyBorder="1" applyAlignment="1">
      <alignment horizontal="center" vertical="center"/>
    </xf>
    <xf numFmtId="176" fontId="7" fillId="0" borderId="170" xfId="0" applyNumberFormat="1" applyFont="1" applyBorder="1" applyAlignment="1">
      <alignment horizontal="center" vertical="center"/>
    </xf>
    <xf numFmtId="178" fontId="29" fillId="2" borderId="37" xfId="0" applyNumberFormat="1" applyFont="1" applyFill="1" applyBorder="1" applyAlignment="1">
      <alignment horizontal="left" vertical="center"/>
    </xf>
    <xf numFmtId="178" fontId="29" fillId="2" borderId="38" xfId="0" applyNumberFormat="1" applyFont="1" applyFill="1" applyBorder="1" applyAlignment="1">
      <alignment horizontal="left" vertical="center"/>
    </xf>
    <xf numFmtId="0" fontId="27" fillId="0" borderId="53" xfId="0" applyFont="1" applyBorder="1" applyAlignment="1">
      <alignment horizontal="center" vertical="center"/>
    </xf>
    <xf numFmtId="0" fontId="29" fillId="0" borderId="53" xfId="0" applyFont="1" applyBorder="1" applyAlignment="1">
      <alignment horizontal="left" vertical="center"/>
    </xf>
    <xf numFmtId="0" fontId="29" fillId="0" borderId="92" xfId="0" applyFont="1" applyBorder="1" applyAlignment="1">
      <alignment horizontal="left" vertical="center"/>
    </xf>
    <xf numFmtId="0" fontId="6" fillId="5" borderId="55" xfId="0" applyFont="1" applyFill="1" applyBorder="1" applyAlignment="1">
      <alignment horizontal="center" vertical="center"/>
    </xf>
    <xf numFmtId="0" fontId="29" fillId="0" borderId="87" xfId="0" applyFont="1" applyBorder="1" applyAlignment="1">
      <alignment horizontal="left" vertical="center"/>
    </xf>
    <xf numFmtId="0" fontId="29" fillId="0" borderId="88" xfId="0" applyFont="1" applyBorder="1" applyAlignment="1">
      <alignment horizontal="left" vertical="center"/>
    </xf>
    <xf numFmtId="0" fontId="6" fillId="5" borderId="84" xfId="0" applyFont="1" applyFill="1" applyBorder="1" applyAlignment="1">
      <alignment horizontal="center" vertical="center"/>
    </xf>
    <xf numFmtId="0" fontId="26" fillId="2" borderId="167" xfId="0" applyFont="1" applyFill="1" applyBorder="1" applyAlignment="1">
      <alignment horizontal="center" vertical="center"/>
    </xf>
    <xf numFmtId="178" fontId="36" fillId="3" borderId="149" xfId="0" applyNumberFormat="1" applyFont="1" applyFill="1" applyBorder="1" applyAlignment="1">
      <alignment horizontal="center" vertical="center"/>
    </xf>
    <xf numFmtId="178" fontId="36" fillId="3" borderId="144" xfId="0" applyNumberFormat="1" applyFont="1" applyFill="1" applyBorder="1" applyAlignment="1">
      <alignment horizontal="center" vertical="center"/>
    </xf>
    <xf numFmtId="178" fontId="36" fillId="3" borderId="150" xfId="0" applyNumberFormat="1" applyFont="1" applyFill="1" applyBorder="1" applyAlignment="1">
      <alignment horizontal="center" vertical="center"/>
    </xf>
    <xf numFmtId="178" fontId="36" fillId="3" borderId="146" xfId="0" applyNumberFormat="1" applyFont="1" applyFill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36" fillId="0" borderId="118" xfId="0" applyFont="1" applyBorder="1" applyAlignment="1">
      <alignment horizontal="center" vertical="center"/>
    </xf>
    <xf numFmtId="0" fontId="36" fillId="0" borderId="120" xfId="0" applyFont="1" applyBorder="1" applyAlignment="1">
      <alignment horizontal="center" vertical="center"/>
    </xf>
    <xf numFmtId="0" fontId="36" fillId="0" borderId="12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189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190" xfId="0" applyFont="1" applyBorder="1" applyAlignment="1">
      <alignment horizontal="left" vertical="top" wrapText="1"/>
    </xf>
    <xf numFmtId="0" fontId="5" fillId="0" borderId="176" xfId="0" applyFont="1" applyBorder="1" applyAlignment="1">
      <alignment horizontal="left" vertical="top" wrapText="1"/>
    </xf>
    <xf numFmtId="0" fontId="5" fillId="0" borderId="177" xfId="0" applyFont="1" applyBorder="1" applyAlignment="1">
      <alignment horizontal="left" vertical="top" wrapText="1"/>
    </xf>
    <xf numFmtId="0" fontId="5" fillId="0" borderId="188" xfId="0" applyFont="1" applyBorder="1" applyAlignment="1">
      <alignment horizontal="left" vertical="top" wrapText="1"/>
    </xf>
    <xf numFmtId="0" fontId="5" fillId="0" borderId="17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86" xfId="0" applyFont="1" applyBorder="1" applyAlignment="1">
      <alignment horizontal="left" vertical="top" wrapText="1"/>
    </xf>
    <xf numFmtId="0" fontId="5" fillId="0" borderId="191" xfId="0" applyFont="1" applyBorder="1" applyAlignment="1">
      <alignment horizontal="left" vertical="top" wrapText="1"/>
    </xf>
    <xf numFmtId="0" fontId="5" fillId="0" borderId="133" xfId="0" applyFont="1" applyBorder="1" applyAlignment="1">
      <alignment horizontal="left" vertical="top" wrapText="1"/>
    </xf>
    <xf numFmtId="0" fontId="5" fillId="0" borderId="192" xfId="0" applyFont="1" applyBorder="1" applyAlignment="1">
      <alignment horizontal="left" vertical="top" wrapText="1"/>
    </xf>
    <xf numFmtId="0" fontId="15" fillId="0" borderId="181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9" fillId="0" borderId="129" xfId="0" applyFont="1" applyBorder="1" applyAlignment="1">
      <alignment horizontal="left" vertical="center"/>
    </xf>
    <xf numFmtId="0" fontId="29" fillId="0" borderId="194" xfId="0" applyFont="1" applyBorder="1" applyAlignment="1">
      <alignment horizontal="left" vertical="center"/>
    </xf>
    <xf numFmtId="0" fontId="29" fillId="0" borderId="131" xfId="0" applyFont="1" applyBorder="1" applyAlignment="1">
      <alignment horizontal="left" vertical="center"/>
    </xf>
    <xf numFmtId="0" fontId="23" fillId="5" borderId="193" xfId="0" applyFont="1" applyFill="1" applyBorder="1" applyAlignment="1">
      <alignment horizontal="center" vertical="center" wrapText="1"/>
    </xf>
    <xf numFmtId="0" fontId="23" fillId="5" borderId="122" xfId="0" applyFont="1" applyFill="1" applyBorder="1" applyAlignment="1">
      <alignment horizontal="center" vertical="center"/>
    </xf>
    <xf numFmtId="0" fontId="29" fillId="0" borderId="196" xfId="0" applyFont="1" applyBorder="1" applyAlignment="1">
      <alignment horizontal="left" vertical="center"/>
    </xf>
    <xf numFmtId="0" fontId="29" fillId="0" borderId="197" xfId="0" applyFont="1" applyBorder="1" applyAlignment="1">
      <alignment horizontal="left" vertical="center"/>
    </xf>
    <xf numFmtId="0" fontId="29" fillId="0" borderId="198" xfId="0" applyFont="1" applyBorder="1" applyAlignment="1">
      <alignment horizontal="left" vertical="center"/>
    </xf>
    <xf numFmtId="0" fontId="33" fillId="0" borderId="199" xfId="0" applyFont="1" applyBorder="1" applyAlignment="1">
      <alignment horizontal="left" vertical="center"/>
    </xf>
    <xf numFmtId="0" fontId="33" fillId="0" borderId="200" xfId="0" applyFont="1" applyBorder="1" applyAlignment="1">
      <alignment horizontal="left" vertical="center"/>
    </xf>
    <xf numFmtId="0" fontId="33" fillId="0" borderId="20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66675</xdr:rowOff>
    </xdr:from>
    <xdr:to>
      <xdr:col>19</xdr:col>
      <xdr:colOff>9525</xdr:colOff>
      <xdr:row>9</xdr:row>
      <xdr:rowOff>171450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66675"/>
          <a:ext cx="1819275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47625</xdr:rowOff>
    </xdr:from>
    <xdr:to>
      <xdr:col>19</xdr:col>
      <xdr:colOff>9525</xdr:colOff>
      <xdr:row>9</xdr:row>
      <xdr:rowOff>161925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47625"/>
          <a:ext cx="1828800" cy="182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19</xdr:col>
      <xdr:colOff>19050</xdr:colOff>
      <xdr:row>9</xdr:row>
      <xdr:rowOff>152400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0"/>
          <a:ext cx="1866900" cy="1866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0</xdr:rowOff>
    </xdr:from>
    <xdr:to>
      <xdr:col>19</xdr:col>
      <xdr:colOff>0</xdr:colOff>
      <xdr:row>9</xdr:row>
      <xdr:rowOff>142875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0"/>
          <a:ext cx="1857375" cy="1857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9525</xdr:rowOff>
    </xdr:from>
    <xdr:to>
      <xdr:col>18</xdr:col>
      <xdr:colOff>152400</xdr:colOff>
      <xdr:row>9</xdr:row>
      <xdr:rowOff>161925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9525"/>
          <a:ext cx="1866900" cy="1866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0</xdr:row>
      <xdr:rowOff>9525</xdr:rowOff>
    </xdr:from>
    <xdr:to>
      <xdr:col>19</xdr:col>
      <xdr:colOff>0</xdr:colOff>
      <xdr:row>9</xdr:row>
      <xdr:rowOff>171450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9525"/>
          <a:ext cx="1876425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>IF(B44=1,"공포",IF(B44=2,"바보",IF(B44=3,"공복",IF(B44=4,"병약",IF(B44=5,"고독",IF(B44=6,"졸음",IF(B44="","[선택]","")))))))</f>
        <v>[선택]</v>
      </c>
      <c r="D44" s="345" t="e">
        <f>VLOOKUP(C44,목록!$C$10:$J$16,2,)</f>
        <v>#N/A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>IF(B45=1,"공포",IF(B45=2,"바보",IF(B45=3,"공복",IF(B45=4,"병약",IF(B45=5,"고독",IF(B45=6,"졸음",IF(B45="","[선택]","")))))))</f>
        <v>[선택]</v>
      </c>
      <c r="D45" s="347" t="e">
        <f>VLOOKUP(C45,목록!$C$10:$J$16,2,)</f>
        <v>#N/A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ref="C46:C49" si="0">IF(B46=1,"공포",IF(B46=2,"바보",IF(B46=3,"공복",IF(B46=4,"병약",IF(B46=5,"고독",IF(B46=6,"졸음",IF(B46="","[선택]","")))))))</f>
        <v>[선택]</v>
      </c>
      <c r="D46" s="347" t="e">
        <f>VLOOKUP(C46,목록!$C$10:$J$16,2,)</f>
        <v>#N/A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[선택]</v>
      </c>
      <c r="D47" s="347" t="e">
        <f>VLOOKUP(C47,목록!$C$10:$J$16,2,)</f>
        <v>#N/A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[선택]</v>
      </c>
      <c r="D48" s="347" t="e">
        <f>VLOOKUP(C48,목록!$C$10:$J$16,2,)</f>
        <v>#N/A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[선택]</v>
      </c>
      <c r="D49" s="388" t="e">
        <f>VLOOKUP(C49,목록!$C$10:$J$16,2,)</f>
        <v>#N/A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1" zoomScaleNormal="100" workbookViewId="0">
      <selection activeCell="C44" sqref="C44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4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28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1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28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28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1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28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1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65" t="s">
        <v>12</v>
      </c>
      <c r="G5" s="167" t="s">
        <v>85</v>
      </c>
      <c r="H5" s="168"/>
      <c r="I5" s="65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 t="s">
        <v>249</v>
      </c>
      <c r="Y5" s="101"/>
      <c r="Z5" s="101"/>
      <c r="AA5" s="102"/>
      <c r="AB5" s="100" t="s">
        <v>250</v>
      </c>
      <c r="AC5" s="101"/>
      <c r="AD5" s="101"/>
      <c r="AE5" s="102"/>
      <c r="AF5" s="106" t="s">
        <v>201</v>
      </c>
      <c r="AG5" s="107"/>
      <c r="AH5" s="107"/>
      <c r="AI5" s="108"/>
      <c r="AJ5" s="106" t="s">
        <v>232</v>
      </c>
      <c r="AK5" s="107"/>
      <c r="AL5" s="107"/>
      <c r="AM5" s="108"/>
      <c r="AN5" s="100" t="s">
        <v>200</v>
      </c>
      <c r="AO5" s="101"/>
      <c r="AP5" s="101"/>
      <c r="AQ5" s="102"/>
    </row>
    <row r="6" spans="1:43" ht="15" customHeight="1" thickBot="1" x14ac:dyDescent="0.35">
      <c r="A6" s="112" t="s">
        <v>182</v>
      </c>
      <c r="B6" s="113"/>
      <c r="C6" s="121" t="s">
        <v>254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9"/>
      <c r="AG6" s="110"/>
      <c r="AH6" s="110"/>
      <c r="AI6" s="111"/>
      <c r="AJ6" s="109"/>
      <c r="AK6" s="110"/>
      <c r="AL6" s="110"/>
      <c r="AM6" s="111"/>
      <c r="AN6" s="103"/>
      <c r="AO6" s="104"/>
      <c r="AP6" s="104"/>
      <c r="AQ6" s="105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6" t="s">
        <v>7</v>
      </c>
      <c r="AB7" s="129" t="s">
        <v>6</v>
      </c>
      <c r="AC7" s="130"/>
      <c r="AD7" s="11">
        <v>1</v>
      </c>
      <c r="AE7" s="7" t="s">
        <v>7</v>
      </c>
      <c r="AF7" s="131" t="s">
        <v>6</v>
      </c>
      <c r="AG7" s="132"/>
      <c r="AH7" s="11"/>
      <c r="AI7" s="6" t="s">
        <v>7</v>
      </c>
      <c r="AJ7" s="131" t="s">
        <v>6</v>
      </c>
      <c r="AK7" s="132"/>
      <c r="AL7" s="11">
        <v>1</v>
      </c>
      <c r="AM7" s="6" t="s">
        <v>7</v>
      </c>
      <c r="AN7" s="129" t="s">
        <v>6</v>
      </c>
      <c r="AO7" s="130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194</v>
      </c>
      <c r="AA8" s="120"/>
      <c r="AB8" s="117" t="s">
        <v>8</v>
      </c>
      <c r="AC8" s="118"/>
      <c r="AD8" s="119" t="s">
        <v>194</v>
      </c>
      <c r="AE8" s="120"/>
      <c r="AF8" s="172" t="s">
        <v>8</v>
      </c>
      <c r="AG8" s="173"/>
      <c r="AH8" s="174" t="s">
        <v>197</v>
      </c>
      <c r="AI8" s="175"/>
      <c r="AJ8" s="172" t="s">
        <v>8</v>
      </c>
      <c r="AK8" s="173"/>
      <c r="AL8" s="174" t="s">
        <v>197</v>
      </c>
      <c r="AM8" s="175"/>
      <c r="AN8" s="117" t="s">
        <v>8</v>
      </c>
      <c r="AO8" s="118"/>
      <c r="AP8" s="119" t="s">
        <v>197</v>
      </c>
      <c r="AQ8" s="120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251</v>
      </c>
      <c r="Y9" s="173"/>
      <c r="Z9" s="176"/>
      <c r="AA9" s="177"/>
      <c r="AB9" s="172" t="s">
        <v>251</v>
      </c>
      <c r="AC9" s="173"/>
      <c r="AD9" s="176"/>
      <c r="AE9" s="177"/>
      <c r="AF9" s="191" t="s">
        <v>185</v>
      </c>
      <c r="AG9" s="192"/>
      <c r="AH9" s="176"/>
      <c r="AI9" s="177"/>
      <c r="AJ9" s="191" t="s">
        <v>233</v>
      </c>
      <c r="AK9" s="192"/>
      <c r="AL9" s="176"/>
      <c r="AM9" s="177"/>
      <c r="AN9" s="172" t="s">
        <v>185</v>
      </c>
      <c r="AO9" s="173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406" t="s">
        <v>252</v>
      </c>
      <c r="Y10" s="407"/>
      <c r="Z10" s="407"/>
      <c r="AA10" s="408"/>
      <c r="AB10" s="406" t="s">
        <v>253</v>
      </c>
      <c r="AC10" s="407"/>
      <c r="AD10" s="407"/>
      <c r="AE10" s="408"/>
      <c r="AF10" s="412" t="s">
        <v>235</v>
      </c>
      <c r="AG10" s="413"/>
      <c r="AH10" s="413"/>
      <c r="AI10" s="414"/>
      <c r="AJ10" s="412" t="s">
        <v>234</v>
      </c>
      <c r="AK10" s="413"/>
      <c r="AL10" s="413"/>
      <c r="AM10" s="414"/>
      <c r="AN10" s="406" t="s">
        <v>207</v>
      </c>
      <c r="AO10" s="407"/>
      <c r="AP10" s="407"/>
      <c r="AQ10" s="408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406"/>
      <c r="Y11" s="407"/>
      <c r="Z11" s="407"/>
      <c r="AA11" s="408"/>
      <c r="AB11" s="406"/>
      <c r="AC11" s="407"/>
      <c r="AD11" s="407"/>
      <c r="AE11" s="408"/>
      <c r="AF11" s="415"/>
      <c r="AG11" s="416"/>
      <c r="AH11" s="416"/>
      <c r="AI11" s="417"/>
      <c r="AJ11" s="415"/>
      <c r="AK11" s="416"/>
      <c r="AL11" s="416"/>
      <c r="AM11" s="417"/>
      <c r="AN11" s="406"/>
      <c r="AO11" s="407"/>
      <c r="AP11" s="407"/>
      <c r="AQ11" s="408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406"/>
      <c r="Y12" s="407"/>
      <c r="Z12" s="407"/>
      <c r="AA12" s="408"/>
      <c r="AB12" s="406"/>
      <c r="AC12" s="407"/>
      <c r="AD12" s="407"/>
      <c r="AE12" s="408"/>
      <c r="AF12" s="415"/>
      <c r="AG12" s="416"/>
      <c r="AH12" s="416"/>
      <c r="AI12" s="417"/>
      <c r="AJ12" s="415"/>
      <c r="AK12" s="416"/>
      <c r="AL12" s="416"/>
      <c r="AM12" s="417"/>
      <c r="AN12" s="406"/>
      <c r="AO12" s="407"/>
      <c r="AP12" s="407"/>
      <c r="AQ12" s="408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406"/>
      <c r="Y13" s="407"/>
      <c r="Z13" s="407"/>
      <c r="AA13" s="408"/>
      <c r="AB13" s="406"/>
      <c r="AC13" s="407"/>
      <c r="AD13" s="407"/>
      <c r="AE13" s="408"/>
      <c r="AF13" s="415"/>
      <c r="AG13" s="416"/>
      <c r="AH13" s="416"/>
      <c r="AI13" s="417"/>
      <c r="AJ13" s="415"/>
      <c r="AK13" s="416"/>
      <c r="AL13" s="416"/>
      <c r="AM13" s="417"/>
      <c r="AN13" s="406"/>
      <c r="AO13" s="407"/>
      <c r="AP13" s="407"/>
      <c r="AQ13" s="408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3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406"/>
      <c r="Y14" s="407"/>
      <c r="Z14" s="407"/>
      <c r="AA14" s="408"/>
      <c r="AB14" s="406"/>
      <c r="AC14" s="407"/>
      <c r="AD14" s="407"/>
      <c r="AE14" s="408"/>
      <c r="AF14" s="415"/>
      <c r="AG14" s="416"/>
      <c r="AH14" s="416"/>
      <c r="AI14" s="417"/>
      <c r="AJ14" s="415"/>
      <c r="AK14" s="416"/>
      <c r="AL14" s="416"/>
      <c r="AM14" s="417"/>
      <c r="AN14" s="406"/>
      <c r="AO14" s="407"/>
      <c r="AP14" s="407"/>
      <c r="AQ14" s="408"/>
    </row>
    <row r="15" spans="1:43" ht="15" customHeight="1" thickBot="1" x14ac:dyDescent="0.35">
      <c r="A15" s="203"/>
      <c r="B15" s="207"/>
      <c r="C15" s="208"/>
      <c r="D15" s="228">
        <v>10</v>
      </c>
      <c r="E15" s="230"/>
      <c r="F15" s="232">
        <f>D15+E15</f>
        <v>10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406"/>
      <c r="Y15" s="407"/>
      <c r="Z15" s="407"/>
      <c r="AA15" s="408"/>
      <c r="AB15" s="406"/>
      <c r="AC15" s="407"/>
      <c r="AD15" s="407"/>
      <c r="AE15" s="408"/>
      <c r="AF15" s="415"/>
      <c r="AG15" s="416"/>
      <c r="AH15" s="416"/>
      <c r="AI15" s="417"/>
      <c r="AJ15" s="415"/>
      <c r="AK15" s="416"/>
      <c r="AL15" s="416"/>
      <c r="AM15" s="417"/>
      <c r="AN15" s="406"/>
      <c r="AO15" s="407"/>
      <c r="AP15" s="407"/>
      <c r="AQ15" s="408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406"/>
      <c r="Y16" s="407"/>
      <c r="Z16" s="407"/>
      <c r="AA16" s="408"/>
      <c r="AB16" s="406"/>
      <c r="AC16" s="407"/>
      <c r="AD16" s="407"/>
      <c r="AE16" s="408"/>
      <c r="AF16" s="415"/>
      <c r="AG16" s="416"/>
      <c r="AH16" s="416"/>
      <c r="AI16" s="417"/>
      <c r="AJ16" s="415"/>
      <c r="AK16" s="416"/>
      <c r="AL16" s="416"/>
      <c r="AM16" s="417"/>
      <c r="AN16" s="406"/>
      <c r="AO16" s="407"/>
      <c r="AP16" s="407"/>
      <c r="AQ16" s="408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4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406"/>
      <c r="Y17" s="407"/>
      <c r="Z17" s="407"/>
      <c r="AA17" s="408"/>
      <c r="AB17" s="406"/>
      <c r="AC17" s="407"/>
      <c r="AD17" s="407"/>
      <c r="AE17" s="408"/>
      <c r="AF17" s="415"/>
      <c r="AG17" s="416"/>
      <c r="AH17" s="416"/>
      <c r="AI17" s="417"/>
      <c r="AJ17" s="415"/>
      <c r="AK17" s="416"/>
      <c r="AL17" s="416"/>
      <c r="AM17" s="417"/>
      <c r="AN17" s="406"/>
      <c r="AO17" s="407"/>
      <c r="AP17" s="407"/>
      <c r="AQ17" s="408"/>
    </row>
    <row r="18" spans="1:43" ht="15" customHeight="1" thickBot="1" x14ac:dyDescent="0.35">
      <c r="A18" s="203"/>
      <c r="B18" s="251"/>
      <c r="C18" s="252"/>
      <c r="D18" s="266">
        <v>10</v>
      </c>
      <c r="E18" s="268">
        <v>2</v>
      </c>
      <c r="F18" s="232">
        <f>D18+E18</f>
        <v>12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409"/>
      <c r="Y18" s="410"/>
      <c r="Z18" s="410"/>
      <c r="AA18" s="411"/>
      <c r="AB18" s="409"/>
      <c r="AC18" s="410"/>
      <c r="AD18" s="410"/>
      <c r="AE18" s="411"/>
      <c r="AF18" s="418"/>
      <c r="AG18" s="419"/>
      <c r="AH18" s="419"/>
      <c r="AI18" s="420"/>
      <c r="AJ18" s="418"/>
      <c r="AK18" s="419"/>
      <c r="AL18" s="419"/>
      <c r="AM18" s="420"/>
      <c r="AN18" s="409"/>
      <c r="AO18" s="410"/>
      <c r="AP18" s="410"/>
      <c r="AQ18" s="411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 t="s">
        <v>343</v>
      </c>
      <c r="Y19" s="101"/>
      <c r="Z19" s="101"/>
      <c r="AA19" s="102"/>
      <c r="AB19" s="100" t="s">
        <v>229</v>
      </c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3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>
        <v>10</v>
      </c>
      <c r="E21" s="268"/>
      <c r="F21" s="232">
        <f>D21+E21</f>
        <v>10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194</v>
      </c>
      <c r="AA22" s="120"/>
      <c r="AB22" s="117" t="s">
        <v>8</v>
      </c>
      <c r="AC22" s="118"/>
      <c r="AD22" s="119" t="s">
        <v>197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1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316</v>
      </c>
      <c r="Y23" s="173"/>
      <c r="Z23" s="176"/>
      <c r="AA23" s="177"/>
      <c r="AB23" s="172" t="s">
        <v>230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>
        <v>3</v>
      </c>
      <c r="E24" s="230"/>
      <c r="F24" s="232">
        <f>D24+E24</f>
        <v>3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406" t="s">
        <v>345</v>
      </c>
      <c r="Y24" s="407"/>
      <c r="Z24" s="407"/>
      <c r="AA24" s="408"/>
      <c r="AB24" s="406" t="s">
        <v>231</v>
      </c>
      <c r="AC24" s="407"/>
      <c r="AD24" s="407"/>
      <c r="AE24" s="408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406"/>
      <c r="Y25" s="407"/>
      <c r="Z25" s="407"/>
      <c r="AA25" s="408"/>
      <c r="AB25" s="406"/>
      <c r="AC25" s="407"/>
      <c r="AD25" s="407"/>
      <c r="AE25" s="408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406"/>
      <c r="Y26" s="407"/>
      <c r="Z26" s="407"/>
      <c r="AA26" s="408"/>
      <c r="AB26" s="406"/>
      <c r="AC26" s="407"/>
      <c r="AD26" s="407"/>
      <c r="AE26" s="408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406"/>
      <c r="Y27" s="407"/>
      <c r="Z27" s="407"/>
      <c r="AA27" s="408"/>
      <c r="AB27" s="406"/>
      <c r="AC27" s="407"/>
      <c r="AD27" s="407"/>
      <c r="AE27" s="408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406"/>
      <c r="Y28" s="407"/>
      <c r="Z28" s="407"/>
      <c r="AA28" s="408"/>
      <c r="AB28" s="406"/>
      <c r="AC28" s="407"/>
      <c r="AD28" s="407"/>
      <c r="AE28" s="408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406"/>
      <c r="Y29" s="407"/>
      <c r="Z29" s="407"/>
      <c r="AA29" s="408"/>
      <c r="AB29" s="406"/>
      <c r="AC29" s="407"/>
      <c r="AD29" s="407"/>
      <c r="AE29" s="408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406"/>
      <c r="Y30" s="407"/>
      <c r="Z30" s="407"/>
      <c r="AA30" s="408"/>
      <c r="AB30" s="406"/>
      <c r="AC30" s="407"/>
      <c r="AD30" s="407"/>
      <c r="AE30" s="408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406"/>
      <c r="Y31" s="407"/>
      <c r="Z31" s="407"/>
      <c r="AA31" s="408"/>
      <c r="AB31" s="406"/>
      <c r="AC31" s="407"/>
      <c r="AD31" s="407"/>
      <c r="AE31" s="408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409"/>
      <c r="Y32" s="410"/>
      <c r="Z32" s="410"/>
      <c r="AA32" s="411"/>
      <c r="AB32" s="409"/>
      <c r="AC32" s="410"/>
      <c r="AD32" s="410"/>
      <c r="AE32" s="411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66" t="s">
        <v>61</v>
      </c>
      <c r="AD35" s="66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67">
        <v>1</v>
      </c>
      <c r="AD36" s="67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 t="s">
        <v>236</v>
      </c>
      <c r="X37" s="309"/>
      <c r="Y37" s="309"/>
      <c r="Z37" s="309"/>
      <c r="AA37" s="309">
        <v>0</v>
      </c>
      <c r="AB37" s="309"/>
      <c r="AC37" s="98">
        <v>3</v>
      </c>
      <c r="AD37" s="98" t="s">
        <v>237</v>
      </c>
      <c r="AE37" s="310" t="s">
        <v>238</v>
      </c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17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 t="s">
        <v>239</v>
      </c>
      <c r="X38" s="309"/>
      <c r="Y38" s="309"/>
      <c r="Z38" s="309"/>
      <c r="AA38" s="309" t="s">
        <v>237</v>
      </c>
      <c r="AB38" s="309"/>
      <c r="AC38" s="98" t="s">
        <v>237</v>
      </c>
      <c r="AD38" s="98">
        <v>1</v>
      </c>
      <c r="AE38" s="310" t="s">
        <v>240</v>
      </c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12</v>
      </c>
      <c r="D39" s="373">
        <v>5</v>
      </c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 t="s">
        <v>241</v>
      </c>
      <c r="X39" s="309"/>
      <c r="Y39" s="309"/>
      <c r="Z39" s="309"/>
      <c r="AA39" s="309" t="s">
        <v>237</v>
      </c>
      <c r="AB39" s="309"/>
      <c r="AC39" s="98" t="s">
        <v>237</v>
      </c>
      <c r="AD39" s="98">
        <v>1</v>
      </c>
      <c r="AE39" s="310" t="s">
        <v>242</v>
      </c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 t="s">
        <v>243</v>
      </c>
      <c r="X40" s="309"/>
      <c r="Y40" s="309"/>
      <c r="Z40" s="309"/>
      <c r="AA40" s="309" t="s">
        <v>237</v>
      </c>
      <c r="AB40" s="309"/>
      <c r="AC40" s="98" t="s">
        <v>237</v>
      </c>
      <c r="AD40" s="98" t="s">
        <v>237</v>
      </c>
      <c r="AE40" s="310" t="s">
        <v>244</v>
      </c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3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 t="s">
        <v>245</v>
      </c>
      <c r="X41" s="309"/>
      <c r="Y41" s="309"/>
      <c r="Z41" s="309"/>
      <c r="AA41" s="309" t="s">
        <v>237</v>
      </c>
      <c r="AB41" s="309"/>
      <c r="AC41" s="98" t="s">
        <v>237</v>
      </c>
      <c r="AD41" s="98" t="s">
        <v>237</v>
      </c>
      <c r="AE41" s="310" t="s">
        <v>246</v>
      </c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3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 t="s">
        <v>247</v>
      </c>
      <c r="X42" s="309"/>
      <c r="Y42" s="309"/>
      <c r="Z42" s="309"/>
      <c r="AA42" s="309" t="s">
        <v>237</v>
      </c>
      <c r="AB42" s="309"/>
      <c r="AC42" s="98" t="s">
        <v>237</v>
      </c>
      <c r="AD42" s="98" t="s">
        <v>237</v>
      </c>
      <c r="AE42" s="310" t="s">
        <v>248</v>
      </c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68"/>
      <c r="AD43" s="68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186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AB10:AE18"/>
    <mergeCell ref="AF10:AI18"/>
    <mergeCell ref="AJ10:AM18"/>
    <mergeCell ref="AN10:AQ18"/>
    <mergeCell ref="W19:W32"/>
    <mergeCell ref="X19:AA20"/>
    <mergeCell ref="AB19:AE20"/>
    <mergeCell ref="AF19:AI20"/>
    <mergeCell ref="AJ19:AM20"/>
    <mergeCell ref="AN19:AQ20"/>
    <mergeCell ref="X21:Y21"/>
    <mergeCell ref="AB21:AC21"/>
    <mergeCell ref="AF21:AG21"/>
    <mergeCell ref="AJ21:AK21"/>
    <mergeCell ref="AN21:AO21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X10:AA18"/>
    <mergeCell ref="W5:W18"/>
    <mergeCell ref="X23:Y23"/>
    <mergeCell ref="Z23:AA23"/>
    <mergeCell ref="X24:AA32"/>
    <mergeCell ref="A10:B10"/>
    <mergeCell ref="D10:F10"/>
    <mergeCell ref="H10:J10"/>
    <mergeCell ref="A12:J13"/>
    <mergeCell ref="L12:O12"/>
    <mergeCell ref="Q12:U13"/>
    <mergeCell ref="L13:M13"/>
    <mergeCell ref="N13:O13"/>
    <mergeCell ref="A14:A22"/>
    <mergeCell ref="B14:C16"/>
    <mergeCell ref="F14:G14"/>
    <mergeCell ref="H14:H16"/>
    <mergeCell ref="B20:C22"/>
    <mergeCell ref="F20:G20"/>
    <mergeCell ref="H20:H22"/>
    <mergeCell ref="I20:J22"/>
    <mergeCell ref="L19:M19"/>
    <mergeCell ref="N19:O19"/>
    <mergeCell ref="E21:E22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P9:AQ9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I14:J16"/>
    <mergeCell ref="L14:M14"/>
    <mergeCell ref="N14:O14"/>
    <mergeCell ref="F21:G22"/>
    <mergeCell ref="L21:U22"/>
    <mergeCell ref="Q14:U17"/>
    <mergeCell ref="D15:D16"/>
    <mergeCell ref="E15:E16"/>
    <mergeCell ref="F15:G16"/>
    <mergeCell ref="L15:M15"/>
    <mergeCell ref="N15:O15"/>
    <mergeCell ref="L16:M16"/>
    <mergeCell ref="N16:O16"/>
    <mergeCell ref="N18:O18"/>
    <mergeCell ref="D21:D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L18:M18"/>
    <mergeCell ref="AP22:AQ22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F27:G28"/>
    <mergeCell ref="A23:A34"/>
    <mergeCell ref="B23:C25"/>
    <mergeCell ref="F23:G23"/>
    <mergeCell ref="H23:H25"/>
    <mergeCell ref="I23:J25"/>
    <mergeCell ref="AN34:AQ34"/>
    <mergeCell ref="W35:Z35"/>
    <mergeCell ref="AA35:AB35"/>
    <mergeCell ref="AE35:AL35"/>
    <mergeCell ref="AN35:AQ36"/>
    <mergeCell ref="W36:Z36"/>
    <mergeCell ref="AA36:AB36"/>
    <mergeCell ref="AE36:AL36"/>
    <mergeCell ref="AB24:AE32"/>
    <mergeCell ref="AF24:AI32"/>
    <mergeCell ref="AJ24:AM32"/>
    <mergeCell ref="AN24:AQ32"/>
    <mergeCell ref="L24:O25"/>
    <mergeCell ref="P23:U23"/>
    <mergeCell ref="D24:D25"/>
    <mergeCell ref="E24:E25"/>
    <mergeCell ref="F24:G25"/>
    <mergeCell ref="L23:O23"/>
    <mergeCell ref="L30:O31"/>
    <mergeCell ref="B32:C34"/>
    <mergeCell ref="F32:G32"/>
    <mergeCell ref="H32:H34"/>
    <mergeCell ref="I32:J34"/>
    <mergeCell ref="L26:O27"/>
    <mergeCell ref="D33:D34"/>
    <mergeCell ref="E33:E34"/>
    <mergeCell ref="F33:G34"/>
    <mergeCell ref="L28:O29"/>
    <mergeCell ref="B29:C31"/>
    <mergeCell ref="B26:C28"/>
    <mergeCell ref="F29:G29"/>
    <mergeCell ref="F30:G31"/>
    <mergeCell ref="H29:H31"/>
    <mergeCell ref="I29:J31"/>
    <mergeCell ref="L32:O33"/>
    <mergeCell ref="D30:D31"/>
    <mergeCell ref="E30:E31"/>
    <mergeCell ref="F26:G26"/>
    <mergeCell ref="H26:H28"/>
    <mergeCell ref="I26:J28"/>
    <mergeCell ref="D27:D28"/>
    <mergeCell ref="E27:E28"/>
    <mergeCell ref="W34:AL34"/>
    <mergeCell ref="I38:J40"/>
    <mergeCell ref="W38:Z38"/>
    <mergeCell ref="AA38:AB38"/>
    <mergeCell ref="AE38:AL38"/>
    <mergeCell ref="E41:E43"/>
    <mergeCell ref="F41:G43"/>
    <mergeCell ref="H41:H43"/>
    <mergeCell ref="I41:J43"/>
    <mergeCell ref="W41:Z41"/>
    <mergeCell ref="W42:Z42"/>
    <mergeCell ref="AA42:AB42"/>
    <mergeCell ref="AE42:AL42"/>
    <mergeCell ref="W43:Z43"/>
    <mergeCell ref="L34:O35"/>
    <mergeCell ref="W40:Z40"/>
    <mergeCell ref="AA40:AB40"/>
    <mergeCell ref="AE40:AL40"/>
    <mergeCell ref="A36:J37"/>
    <mergeCell ref="L36:O37"/>
    <mergeCell ref="B41:B43"/>
    <mergeCell ref="A38:A43"/>
    <mergeCell ref="B38:B40"/>
    <mergeCell ref="W37:Z37"/>
    <mergeCell ref="L42:O43"/>
    <mergeCell ref="X48:AA48"/>
    <mergeCell ref="AB48:AN48"/>
    <mergeCell ref="AO48:AP48"/>
    <mergeCell ref="AA41:AB41"/>
    <mergeCell ref="AE41:AL41"/>
    <mergeCell ref="AN41:AQ42"/>
    <mergeCell ref="C42:C43"/>
    <mergeCell ref="D42:D43"/>
    <mergeCell ref="AA43:AB43"/>
    <mergeCell ref="AE43:AL43"/>
    <mergeCell ref="AA37:AB37"/>
    <mergeCell ref="AE37:AL37"/>
    <mergeCell ref="AN38:AQ39"/>
    <mergeCell ref="C39:C40"/>
    <mergeCell ref="D39:D40"/>
    <mergeCell ref="W39:Z39"/>
    <mergeCell ref="AA39:AB39"/>
    <mergeCell ref="AE39:AL39"/>
    <mergeCell ref="E38:E40"/>
    <mergeCell ref="F38:G40"/>
    <mergeCell ref="H38:H40"/>
    <mergeCell ref="L38:O39"/>
    <mergeCell ref="L40:O41"/>
    <mergeCell ref="A44:A49"/>
    <mergeCell ref="D44:J44"/>
    <mergeCell ref="D45:J45"/>
    <mergeCell ref="W45:AQ45"/>
    <mergeCell ref="D46:J46"/>
    <mergeCell ref="X46:AA46"/>
    <mergeCell ref="L44:O45"/>
    <mergeCell ref="L46:O47"/>
    <mergeCell ref="L48:O49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D48:J48"/>
  </mergeCells>
  <phoneticPr fontId="2" type="noConversion"/>
  <dataValidations count="4">
    <dataValidation type="list" allowBlank="1" showInputMessage="1" showErrorMessage="1" sqref="G5:H5">
      <formula1>"[선택],남,여"</formula1>
    </dataValidation>
    <dataValidation type="list" showInputMessage="1" showErrorMessage="1" sqref="AL8:AM8 AH8:AI8 AD8:AE8 AD22:AE22 AP22:AQ22 AL22:AM22 AP8:AQ8 AH22:AI22 Z8:AA8 Z22:AA22">
      <formula1>"[선택],상주,지원,보조,계획"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allowBlank="1" showInputMessage="1" showErrorMessage="1" sqref="B44:B49">
      <formula1>"1,2,3,4,5,6"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1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pane ySplit="1" topLeftCell="A2" activePane="bottomLeft" state="frozen"/>
      <selection pane="bottomLeft"/>
    </sheetView>
  </sheetViews>
  <sheetFormatPr defaultRowHeight="16.5" x14ac:dyDescent="0.3"/>
  <cols>
    <col min="1" max="1" width="18.125" style="86" customWidth="1"/>
    <col min="2" max="2" width="9" style="86"/>
    <col min="3" max="3" width="15.875" style="87" bestFit="1" customWidth="1"/>
    <col min="4" max="4" width="6.375" style="88" bestFit="1" customWidth="1"/>
    <col min="5" max="7" width="9" style="89"/>
    <col min="8" max="11" width="7.625" style="89" customWidth="1"/>
    <col min="12" max="13" width="9" style="87"/>
    <col min="14" max="14" width="34.125" style="87" customWidth="1"/>
    <col min="15" max="16384" width="9" style="90"/>
  </cols>
  <sheetData>
    <row r="1" spans="1:14" s="97" customFormat="1" ht="27" x14ac:dyDescent="0.3">
      <c r="A1" s="91" t="s">
        <v>213</v>
      </c>
      <c r="B1" s="92" t="s">
        <v>214</v>
      </c>
      <c r="C1" s="93" t="s">
        <v>224</v>
      </c>
      <c r="D1" s="94" t="s">
        <v>218</v>
      </c>
      <c r="E1" s="95" t="s">
        <v>215</v>
      </c>
      <c r="F1" s="95" t="s">
        <v>216</v>
      </c>
      <c r="G1" s="95" t="s">
        <v>217</v>
      </c>
      <c r="H1" s="96" t="s">
        <v>219</v>
      </c>
      <c r="I1" s="96" t="s">
        <v>220</v>
      </c>
      <c r="J1" s="96" t="s">
        <v>225</v>
      </c>
      <c r="K1" s="96" t="s">
        <v>226</v>
      </c>
      <c r="L1" s="93" t="s">
        <v>221</v>
      </c>
      <c r="M1" s="93" t="s">
        <v>222</v>
      </c>
      <c r="N1" s="93" t="s">
        <v>223</v>
      </c>
    </row>
    <row r="2" spans="1:14" x14ac:dyDescent="0.3">
      <c r="A2" s="86">
        <f>'Sheet 01'!C3</f>
        <v>0</v>
      </c>
      <c r="B2" s="86">
        <f>'Sheet 01'!Q14</f>
        <v>0</v>
      </c>
      <c r="C2" s="87" t="str">
        <f>'Sheet 01'!C6</f>
        <v>루인즈 블레이드</v>
      </c>
      <c r="D2" s="88">
        <f>'Sheet 01'!J6</f>
        <v>0</v>
      </c>
      <c r="E2" s="89">
        <f>'Sheet 01'!I14</f>
        <v>3</v>
      </c>
      <c r="F2" s="89">
        <f>'Sheet 01'!I17</f>
        <v>4</v>
      </c>
      <c r="G2" s="89">
        <f>'Sheet 01'!I20</f>
        <v>3</v>
      </c>
      <c r="H2" s="89">
        <f>'Sheet 01'!I23</f>
        <v>1</v>
      </c>
      <c r="I2" s="89">
        <f>'Sheet 01'!I26</f>
        <v>0</v>
      </c>
      <c r="J2" s="89">
        <f>'Sheet 01'!I29</f>
        <v>0</v>
      </c>
      <c r="K2" s="89">
        <f>'Sheet 01'!I32</f>
        <v>0</v>
      </c>
      <c r="L2" s="87" t="str">
        <f>'Sheet 01'!I38&amp;" / "&amp;'Sheet 01'!F38</f>
        <v xml:space="preserve"> / 17</v>
      </c>
      <c r="M2" s="87" t="str">
        <f>'Sheet 01'!$I$41&amp;" / "&amp;'Sheet 01'!$F$41</f>
        <v xml:space="preserve"> / 3</v>
      </c>
      <c r="N2" s="87" t="str">
        <f>'Sheet 01'!C44&amp;" "&amp;'Sheet 01'!C45&amp;" "&amp;'Sheet 01'!C46&amp;" "&amp;'Sheet 01'!C47&amp;" "&amp;'Sheet 01'!C48&amp;" "&amp;'Sheet 01'!C49</f>
        <v>[     ] [     ] [     ] [     ] [     ] [     ]</v>
      </c>
    </row>
    <row r="3" spans="1:14" x14ac:dyDescent="0.3">
      <c r="A3" s="86">
        <f>'Sheet 02'!C3</f>
        <v>0</v>
      </c>
      <c r="B3" s="86">
        <f>'Sheet 02'!Q14</f>
        <v>0</v>
      </c>
      <c r="C3" s="87" t="str">
        <f>'Sheet 02'!C6</f>
        <v>인필트레이터</v>
      </c>
      <c r="D3" s="88">
        <f>'Sheet 02'!J6</f>
        <v>0</v>
      </c>
      <c r="E3" s="89">
        <f>'Sheet 02'!I14</f>
        <v>4</v>
      </c>
      <c r="F3" s="89">
        <f>'Sheet 02'!I17</f>
        <v>3</v>
      </c>
      <c r="G3" s="89">
        <f>'Sheet 02'!I20</f>
        <v>3</v>
      </c>
      <c r="H3" s="89">
        <f>'Sheet 02'!I23</f>
        <v>1</v>
      </c>
      <c r="I3" s="89">
        <f>'Sheet 02'!I26</f>
        <v>0</v>
      </c>
      <c r="J3" s="89">
        <f>'Sheet 02'!I29</f>
        <v>0</v>
      </c>
      <c r="K3" s="89">
        <f>'Sheet 02'!I32</f>
        <v>0</v>
      </c>
      <c r="L3" s="87" t="str">
        <f>'Sheet 02'!I38&amp;" / "&amp;'Sheet 02'!F38</f>
        <v xml:space="preserve"> / 10</v>
      </c>
      <c r="M3" s="87" t="str">
        <f>'Sheet 02'!I41&amp;" / "&amp;'Sheet 02'!F41</f>
        <v xml:space="preserve"> / 3</v>
      </c>
      <c r="N3" s="87" t="str">
        <f>'Sheet 02'!C44&amp;" "&amp;'Sheet 02'!C45&amp;" "&amp;'Sheet 02'!C46&amp;" "&amp;'Sheet 02'!C47&amp;" "&amp;'Sheet 02'!C48&amp;" "&amp;'Sheet 02'!C49</f>
        <v>[     ] [     ] [     ] [     ] [     ] [     ]</v>
      </c>
    </row>
    <row r="4" spans="1:14" x14ac:dyDescent="0.3">
      <c r="A4" s="86">
        <f>'Sheet 03'!C3</f>
        <v>0</v>
      </c>
      <c r="B4" s="86">
        <f>'Sheet 03'!Q14</f>
        <v>0</v>
      </c>
      <c r="C4" s="87" t="str">
        <f>'Sheet 03'!C6</f>
        <v>다아트</v>
      </c>
      <c r="D4" s="88">
        <f>'Sheet 03'!J6</f>
        <v>0</v>
      </c>
      <c r="E4" s="89">
        <f>'Sheet 03'!I14</f>
        <v>4</v>
      </c>
      <c r="F4" s="89">
        <f>'Sheet 03'!I17</f>
        <v>3</v>
      </c>
      <c r="G4" s="89">
        <f>'Sheet 03'!I20</f>
        <v>3</v>
      </c>
      <c r="H4" s="89">
        <f>'Sheet 03'!I23</f>
        <v>1</v>
      </c>
      <c r="I4" s="89">
        <f>'Sheet 03'!I26</f>
        <v>0</v>
      </c>
      <c r="J4" s="89">
        <f>'Sheet 03'!I29</f>
        <v>0</v>
      </c>
      <c r="K4" s="89">
        <f>'Sheet 03'!I32</f>
        <v>0</v>
      </c>
      <c r="L4" s="87" t="str">
        <f>'Sheet 03'!I38&amp;" / "&amp;'Sheet 03'!F38</f>
        <v xml:space="preserve"> / 10</v>
      </c>
      <c r="M4" s="87" t="str">
        <f>'Sheet 03'!I41&amp;" / "&amp;'Sheet 03'!F41</f>
        <v xml:space="preserve"> / 4</v>
      </c>
      <c r="N4" s="87" t="str">
        <f>'Sheet 03'!C44&amp;" "&amp;'Sheet 03'!C45&amp;" "&amp;'Sheet 03'!C46&amp;" "&amp;'Sheet 03'!C47&amp;" "&amp;'Sheet 03'!C48&amp;" "&amp;'Sheet 03'!C49</f>
        <v>[     ] [     ] [     ] [     ] [     ] [     ]</v>
      </c>
    </row>
    <row r="5" spans="1:14" x14ac:dyDescent="0.3">
      <c r="A5" s="86">
        <f>'Sheet 04'!C3</f>
        <v>0</v>
      </c>
      <c r="B5" s="86">
        <f>'Sheet 04'!Q14</f>
        <v>0</v>
      </c>
      <c r="C5" s="87" t="str">
        <f>'Sheet 04'!C6</f>
        <v>디바인 나이트</v>
      </c>
      <c r="D5" s="88">
        <f>'Sheet 04'!J6</f>
        <v>1</v>
      </c>
      <c r="E5" s="89">
        <f>'Sheet 04'!I14</f>
        <v>2</v>
      </c>
      <c r="F5" s="89">
        <f>'Sheet 04'!I17</f>
        <v>5</v>
      </c>
      <c r="G5" s="89">
        <f>'Sheet 04'!I20</f>
        <v>3</v>
      </c>
      <c r="H5" s="89">
        <f>'Sheet 04'!I23</f>
        <v>1</v>
      </c>
      <c r="I5" s="89">
        <f>'Sheet 04'!I26</f>
        <v>0</v>
      </c>
      <c r="J5" s="89">
        <f>'Sheet 04'!I29</f>
        <v>0</v>
      </c>
      <c r="K5" s="89">
        <f>'Sheet 04'!I32</f>
        <v>0</v>
      </c>
      <c r="L5" s="87" t="str">
        <f>'Sheet 04'!I38&amp;" / "&amp;'Sheet 04'!F38</f>
        <v xml:space="preserve"> / 26</v>
      </c>
      <c r="M5" s="87" t="str">
        <f>'Sheet 04'!I41&amp;" / "&amp;'Sheet 04'!F41</f>
        <v xml:space="preserve"> / 2</v>
      </c>
      <c r="N5" s="87" t="str">
        <f>'Sheet 04'!C44&amp;" "&amp;'Sheet 04'!C45&amp;" "&amp;'Sheet 04'!C46&amp;" "&amp;'Sheet 04'!C47&amp;" "&amp;'Sheet 04'!C48&amp;" "&amp;'Sheet 04'!C49</f>
        <v>[     ] [     ] [     ] [     ] [     ] [     ]</v>
      </c>
    </row>
    <row r="6" spans="1:14" x14ac:dyDescent="0.3">
      <c r="A6" s="86">
        <f>'Sheet 05'!C3</f>
        <v>0</v>
      </c>
      <c r="B6" s="86">
        <f>'Sheet 05'!Q14</f>
        <v>0</v>
      </c>
      <c r="C6" s="87" t="str">
        <f>'Sheet 05'!C6</f>
        <v>아스트랄 뱅가드</v>
      </c>
      <c r="D6" s="88">
        <f>'Sheet 05'!J6</f>
        <v>2</v>
      </c>
      <c r="E6" s="89">
        <f>'Sheet 05'!I14</f>
        <v>3</v>
      </c>
      <c r="F6" s="89">
        <f>'Sheet 05'!I17</f>
        <v>5</v>
      </c>
      <c r="G6" s="89">
        <f>'Sheet 05'!I20</f>
        <v>2</v>
      </c>
      <c r="H6" s="89">
        <f>'Sheet 05'!I23</f>
        <v>1</v>
      </c>
      <c r="I6" s="89">
        <f>'Sheet 05'!I26</f>
        <v>0</v>
      </c>
      <c r="J6" s="89">
        <f>'Sheet 05'!I29</f>
        <v>0</v>
      </c>
      <c r="K6" s="89">
        <f>'Sheet 05'!I32</f>
        <v>0</v>
      </c>
      <c r="L6" s="87" t="str">
        <f>'Sheet 05'!I38&amp;" / "&amp;'Sheet 05'!F38</f>
        <v xml:space="preserve"> / 16</v>
      </c>
      <c r="M6" s="87" t="str">
        <f>'Sheet 05'!I41&amp;" / "&amp;'Sheet 05'!F41</f>
        <v xml:space="preserve"> / 3</v>
      </c>
      <c r="N6" s="87" t="str">
        <f>'Sheet 05'!C44&amp;" "&amp;'Sheet 05'!C45&amp;" "&amp;'Sheet 05'!C46&amp;" "&amp;'Sheet 05'!C47&amp;" "&amp;'Sheet 05'!C48&amp;" "&amp;'Sheet 05'!C49</f>
        <v>[     ] [     ] [     ] [     ] [     ] [     ]</v>
      </c>
    </row>
    <row r="7" spans="1:14" x14ac:dyDescent="0.3">
      <c r="A7" s="86">
        <f>'Sheet 06'!C3</f>
        <v>0</v>
      </c>
      <c r="B7" s="86">
        <f>'Sheet 06'!Q14</f>
        <v>0</v>
      </c>
      <c r="C7" s="87" t="str">
        <f>'Sheet 06'!C6</f>
        <v>아수라</v>
      </c>
      <c r="D7" s="88">
        <f>'Sheet 06'!J6</f>
        <v>-1</v>
      </c>
      <c r="E7" s="89">
        <f>'Sheet 06'!I14</f>
        <v>2</v>
      </c>
      <c r="F7" s="89">
        <f>'Sheet 06'!I17</f>
        <v>4</v>
      </c>
      <c r="G7" s="89">
        <f>'Sheet 06'!I20</f>
        <v>3</v>
      </c>
      <c r="H7" s="89">
        <f>'Sheet 06'!I23</f>
        <v>1</v>
      </c>
      <c r="I7" s="89">
        <f>'Sheet 06'!I26</f>
        <v>0</v>
      </c>
      <c r="J7" s="89">
        <f>'Sheet 06'!I29</f>
        <v>0</v>
      </c>
      <c r="K7" s="89">
        <f>'Sheet 06'!I32</f>
        <v>0</v>
      </c>
      <c r="L7" s="87" t="str">
        <f>'Sheet 06'!I38&amp;" / "&amp;'Sheet 06'!F38</f>
        <v xml:space="preserve"> / 12</v>
      </c>
      <c r="M7" s="87" t="str">
        <f>'Sheet 06'!I41&amp;" / "&amp;'Sheet 06'!F41</f>
        <v xml:space="preserve"> / 3</v>
      </c>
      <c r="N7" s="87" t="str">
        <f>'Sheet 06'!C44&amp;" "&amp;'Sheet 06'!C45&amp;" "&amp;'Sheet 06'!C46&amp;" "&amp;'Sheet 06'!C47&amp;" "&amp;'Sheet 06'!C48&amp;" "&amp;'Sheet 06'!C49</f>
        <v>[     ] [     ] [     ] [     ] [     ] [     ]</v>
      </c>
    </row>
    <row r="8" spans="1:14" x14ac:dyDescent="0.3">
      <c r="A8" s="86">
        <f>'Sheet 07'!C3</f>
        <v>0</v>
      </c>
      <c r="B8" s="86">
        <f>'Sheet 07'!Q14</f>
        <v>0</v>
      </c>
      <c r="C8" s="87" t="str">
        <f>'Sheet 07'!C6</f>
        <v>[선택]</v>
      </c>
      <c r="D8" s="88">
        <f>'Sheet 07'!J6</f>
        <v>0</v>
      </c>
      <c r="E8" s="89">
        <f>'Sheet 07'!I14</f>
        <v>0</v>
      </c>
      <c r="F8" s="89">
        <f>'Sheet 07'!I17</f>
        <v>0</v>
      </c>
      <c r="G8" s="89">
        <f>'Sheet 07'!I20</f>
        <v>0</v>
      </c>
      <c r="H8" s="89">
        <f>'Sheet 07'!I23</f>
        <v>0</v>
      </c>
      <c r="I8" s="89">
        <f>'Sheet 07'!I26</f>
        <v>0</v>
      </c>
      <c r="J8" s="89">
        <f>'Sheet 07'!I29</f>
        <v>0</v>
      </c>
      <c r="K8" s="89">
        <f>'Sheet 07'!I32</f>
        <v>0</v>
      </c>
      <c r="L8" s="87" t="str">
        <f>'Sheet 07'!I38&amp;" / "&amp;'Sheet 07'!F38</f>
        <v xml:space="preserve"> / 0</v>
      </c>
      <c r="M8" s="87" t="str">
        <f>'Sheet 07'!I41&amp;" / "&amp;'Sheet 07'!F41</f>
        <v xml:space="preserve"> / 0</v>
      </c>
      <c r="N8" s="87" t="str">
        <f>'Sheet 07'!C44&amp;" "&amp;'Sheet 07'!C45&amp;" "&amp;'Sheet 07'!C46&amp;" "&amp;'Sheet 07'!C47&amp;" "&amp;'Sheet 07'!C48&amp;" "&amp;'Sheet 07'!C49</f>
        <v>[     ] [     ] [     ] [     ] [     ] [     ]</v>
      </c>
    </row>
    <row r="9" spans="1:14" x14ac:dyDescent="0.3">
      <c r="A9" s="86">
        <f>'Sheet 08'!C3</f>
        <v>0</v>
      </c>
      <c r="B9" s="86">
        <f>'Sheet 08'!Q14</f>
        <v>0</v>
      </c>
      <c r="C9" s="87" t="str">
        <f>'Sheet 08'!C6</f>
        <v>[선택]</v>
      </c>
      <c r="D9" s="88">
        <f>'Sheet 08'!J6</f>
        <v>0</v>
      </c>
      <c r="E9" s="89">
        <f>'Sheet 08'!I14</f>
        <v>0</v>
      </c>
      <c r="F9" s="89">
        <f>'Sheet 08'!I17</f>
        <v>0</v>
      </c>
      <c r="G9" s="89">
        <f>'Sheet 08'!I20</f>
        <v>0</v>
      </c>
      <c r="H9" s="89">
        <f>'Sheet 08'!I23</f>
        <v>0</v>
      </c>
      <c r="I9" s="89">
        <f>'Sheet 08'!I26</f>
        <v>0</v>
      </c>
      <c r="J9" s="89">
        <f>'Sheet 08'!I29</f>
        <v>0</v>
      </c>
      <c r="K9" s="89">
        <f>'Sheet 08'!I32</f>
        <v>0</v>
      </c>
      <c r="L9" s="87" t="str">
        <f>'Sheet 08'!I38&amp;" / "&amp;'Sheet 08'!F38</f>
        <v xml:space="preserve"> / 0</v>
      </c>
      <c r="M9" s="87" t="str">
        <f>'Sheet 08'!I41&amp;" / "&amp;'Sheet 08'!F41</f>
        <v xml:space="preserve"> / 0</v>
      </c>
      <c r="N9" s="87" t="str">
        <f>'Sheet 08'!C44&amp;" "&amp;'Sheet 08'!C45&amp;" "&amp;'Sheet 08'!C46&amp;" "&amp;'Sheet 08'!C47&amp;" "&amp;'Sheet 08'!C48&amp;" "&amp;'Sheet 08'!C49</f>
        <v>[     ] [     ] [     ] [     ] [     ] [     ]</v>
      </c>
    </row>
    <row r="10" spans="1:14" x14ac:dyDescent="0.3">
      <c r="A10" s="86">
        <f>'Sheet 09'!C3</f>
        <v>0</v>
      </c>
      <c r="B10" s="86">
        <f>'Sheet 09'!Q14</f>
        <v>0</v>
      </c>
      <c r="C10" s="87" t="str">
        <f>'Sheet 09'!C6</f>
        <v>[선택]</v>
      </c>
      <c r="D10" s="88">
        <f>'Sheet 09'!J6</f>
        <v>0</v>
      </c>
      <c r="E10" s="89">
        <f>'Sheet 09'!I14</f>
        <v>0</v>
      </c>
      <c r="F10" s="89">
        <f>'Sheet 09'!I17</f>
        <v>0</v>
      </c>
      <c r="G10" s="89">
        <f>'Sheet 09'!I20</f>
        <v>0</v>
      </c>
      <c r="H10" s="89">
        <f>'Sheet 09'!I23</f>
        <v>0</v>
      </c>
      <c r="I10" s="89">
        <f>'Sheet 09'!I26</f>
        <v>0</v>
      </c>
      <c r="J10" s="89">
        <f>'Sheet 09'!I29</f>
        <v>0</v>
      </c>
      <c r="K10" s="89">
        <f>'Sheet 09'!I32</f>
        <v>0</v>
      </c>
      <c r="L10" s="87" t="str">
        <f>'Sheet 09'!I38&amp;" / "&amp;'Sheet 09'!F38</f>
        <v xml:space="preserve"> / 0</v>
      </c>
      <c r="M10" s="87" t="str">
        <f>'Sheet 09'!I41&amp;" / "&amp;'Sheet 09'!F41</f>
        <v xml:space="preserve"> / 0</v>
      </c>
      <c r="N10" s="87" t="str">
        <f>'Sheet 09'!C44&amp;" "&amp;'Sheet 09'!C45&amp;" "&amp;'Sheet 09'!C46&amp;" "&amp;'Sheet 09'!C47&amp;" "&amp;'Sheet 09'!C48&amp;" "&amp;'Sheet 09'!C49</f>
        <v>[     ] [     ] [     ] [     ] [     ] [     ]</v>
      </c>
    </row>
    <row r="11" spans="1:14" x14ac:dyDescent="0.3">
      <c r="A11" s="86">
        <f>'Sheet 10'!C3</f>
        <v>0</v>
      </c>
      <c r="B11" s="86">
        <f>'Sheet 10'!Q14</f>
        <v>0</v>
      </c>
      <c r="C11" s="87" t="str">
        <f>'Sheet 10'!C6</f>
        <v>[선택]</v>
      </c>
      <c r="D11" s="88">
        <f>'Sheet 10'!J6</f>
        <v>0</v>
      </c>
      <c r="E11" s="89">
        <f>'Sheet 10'!I14</f>
        <v>0</v>
      </c>
      <c r="F11" s="89">
        <f>'Sheet 10'!I17</f>
        <v>0</v>
      </c>
      <c r="G11" s="89">
        <f>'Sheet 10'!I20</f>
        <v>0</v>
      </c>
      <c r="H11" s="89">
        <f>'Sheet 10'!I23</f>
        <v>0</v>
      </c>
      <c r="I11" s="89">
        <f>'Sheet 10'!I26</f>
        <v>0</v>
      </c>
      <c r="J11" s="89">
        <f>'Sheet 10'!I29</f>
        <v>0</v>
      </c>
      <c r="K11" s="89">
        <f>'Sheet 10'!I32</f>
        <v>0</v>
      </c>
      <c r="L11" s="87" t="str">
        <f>'Sheet 10'!I38&amp;" / "&amp;'Sheet 10'!F38</f>
        <v xml:space="preserve"> / 0</v>
      </c>
      <c r="M11" s="87" t="str">
        <f>'Sheet 10'!I41&amp;" / "&amp;'Sheet 10'!F41</f>
        <v xml:space="preserve"> / 0</v>
      </c>
      <c r="N11" s="87" t="str">
        <f>'Sheet 10'!C44&amp;" "&amp;'Sheet 10'!C45&amp;" "&amp;'Sheet 10'!C46&amp;" "&amp;'Sheet 10'!C47&amp;" "&amp;'Sheet 10'!C48&amp;" "&amp;'Sheet 10'!C49</f>
        <v>[     ] [     ] [     ] [     ] [     ] [     ]</v>
      </c>
    </row>
    <row r="12" spans="1:14" x14ac:dyDescent="0.3">
      <c r="A12" s="86">
        <f>'Sheet 11'!C3</f>
        <v>0</v>
      </c>
      <c r="B12" s="86">
        <f>'Sheet 11'!Q14</f>
        <v>0</v>
      </c>
      <c r="C12" s="87" t="str">
        <f>'Sheet 11'!C6</f>
        <v>[선택]</v>
      </c>
      <c r="D12" s="88">
        <f>'Sheet 11'!J6</f>
        <v>0</v>
      </c>
      <c r="E12" s="89">
        <f>'Sheet 11'!I14</f>
        <v>0</v>
      </c>
      <c r="F12" s="89">
        <f>'Sheet 11'!I17</f>
        <v>0</v>
      </c>
      <c r="G12" s="89">
        <f>'Sheet 11'!I20</f>
        <v>0</v>
      </c>
      <c r="H12" s="89">
        <f>'Sheet 11'!I23</f>
        <v>0</v>
      </c>
      <c r="I12" s="89">
        <f>'Sheet 11'!I26</f>
        <v>0</v>
      </c>
      <c r="J12" s="89">
        <f>'Sheet 11'!I29</f>
        <v>0</v>
      </c>
      <c r="K12" s="89">
        <f>'Sheet 11'!I32</f>
        <v>0</v>
      </c>
      <c r="L12" s="87" t="str">
        <f>'Sheet 11'!I38&amp;" / "&amp;'Sheet 11'!F38</f>
        <v xml:space="preserve"> / 0</v>
      </c>
      <c r="M12" s="87" t="str">
        <f>'Sheet 11'!I41&amp;" / "&amp;'Sheet 11'!F41</f>
        <v xml:space="preserve"> / 0</v>
      </c>
      <c r="N12" s="87" t="str">
        <f>'Sheet 11'!C44&amp;" "&amp;'Sheet 11'!C45&amp;" "&amp;'Sheet 11'!C46&amp;" "&amp;'Sheet 11'!C47&amp;" "&amp;'Sheet 11'!C48&amp;" "&amp;'Sheet 11'!C49</f>
        <v>[     ] [     ] [     ] [     ] [     ] [     ]</v>
      </c>
    </row>
    <row r="13" spans="1:14" x14ac:dyDescent="0.3">
      <c r="A13" s="86">
        <f>'Sheet 12'!C3</f>
        <v>0</v>
      </c>
      <c r="B13" s="86">
        <f>'Sheet 12'!Q14</f>
        <v>0</v>
      </c>
      <c r="C13" s="87" t="str">
        <f>'Sheet 12'!C6</f>
        <v>[선택]</v>
      </c>
      <c r="D13" s="88">
        <f>'Sheet 12'!J6</f>
        <v>0</v>
      </c>
      <c r="E13" s="89">
        <f>'Sheet 12'!I14</f>
        <v>0</v>
      </c>
      <c r="F13" s="89">
        <f>'Sheet 12'!I17</f>
        <v>0</v>
      </c>
      <c r="G13" s="89">
        <f>'Sheet 12'!I20</f>
        <v>0</v>
      </c>
      <c r="H13" s="89">
        <f>'Sheet 12'!I23</f>
        <v>0</v>
      </c>
      <c r="I13" s="89">
        <f>'Sheet 12'!I26</f>
        <v>0</v>
      </c>
      <c r="J13" s="89">
        <f>'Sheet 12'!I29</f>
        <v>0</v>
      </c>
      <c r="K13" s="89">
        <f>'Sheet 12'!I32</f>
        <v>0</v>
      </c>
      <c r="L13" s="87" t="str">
        <f>'Sheet 12'!I38&amp;" / "&amp;'Sheet 12'!F38</f>
        <v xml:space="preserve"> / 0</v>
      </c>
      <c r="M13" s="87" t="str">
        <f>'Sheet 12'!I41&amp;" / "&amp;'Sheet 12'!F41</f>
        <v xml:space="preserve"> / 0</v>
      </c>
      <c r="N13" s="87" t="str">
        <f>'Sheet 12'!C44&amp;" "&amp;'Sheet 12'!C45&amp;" "&amp;'Sheet 12'!C46&amp;" "&amp;'Sheet 12'!C47&amp;" "&amp;'Sheet 12'!C48&amp;" "&amp;'Sheet 12'!C49</f>
        <v>[     ] [     ] [     ] [     ] [     ] [     ]</v>
      </c>
    </row>
    <row r="14" spans="1:14" x14ac:dyDescent="0.3">
      <c r="A14" s="86">
        <f>'Sheet 13'!C3</f>
        <v>0</v>
      </c>
      <c r="B14" s="86">
        <f>'Sheet 13'!Q14</f>
        <v>0</v>
      </c>
      <c r="C14" s="87" t="str">
        <f>'Sheet 13'!C6</f>
        <v>[선택]</v>
      </c>
      <c r="D14" s="88">
        <f>'Sheet 13'!J6</f>
        <v>0</v>
      </c>
      <c r="E14" s="89">
        <f>'Sheet 13'!I14</f>
        <v>0</v>
      </c>
      <c r="F14" s="89">
        <f>'Sheet 13'!I17</f>
        <v>0</v>
      </c>
      <c r="G14" s="89">
        <f>'Sheet 13'!I20</f>
        <v>0</v>
      </c>
      <c r="H14" s="89">
        <f>'Sheet 13'!I23</f>
        <v>0</v>
      </c>
      <c r="I14" s="89">
        <f>'Sheet 13'!I26</f>
        <v>0</v>
      </c>
      <c r="J14" s="89">
        <f>'Sheet 13'!I29</f>
        <v>0</v>
      </c>
      <c r="K14" s="89">
        <f>'Sheet 13'!I32</f>
        <v>0</v>
      </c>
      <c r="L14" s="87" t="str">
        <f>'Sheet 13'!I38&amp;" / "&amp;'Sheet 13'!F38</f>
        <v xml:space="preserve"> / 0</v>
      </c>
      <c r="M14" s="87" t="str">
        <f>'Sheet 13'!I41&amp;" / "&amp;'Sheet 13'!F41</f>
        <v xml:space="preserve"> / 0</v>
      </c>
      <c r="N14" s="87" t="str">
        <f>'Sheet 13'!C44&amp;" "&amp;'Sheet 13'!C45&amp;" "&amp;'Sheet 13'!C46&amp;" "&amp;'Sheet 13'!C47&amp;" "&amp;'Sheet 13'!C48&amp;" "&amp;'Sheet 13'!C49</f>
        <v>[     ] [     ] [     ] [     ] [     ] [     ]</v>
      </c>
    </row>
    <row r="15" spans="1:14" x14ac:dyDescent="0.3">
      <c r="A15" s="86">
        <f>'Sheet 14'!C3</f>
        <v>0</v>
      </c>
      <c r="B15" s="86">
        <f>'Sheet 14'!Q14</f>
        <v>0</v>
      </c>
      <c r="C15" s="87" t="str">
        <f>'Sheet 14'!C6</f>
        <v>[선택]</v>
      </c>
      <c r="D15" s="88">
        <f>'Sheet 14'!J6</f>
        <v>0</v>
      </c>
      <c r="E15" s="89">
        <f>'Sheet 14'!I14</f>
        <v>0</v>
      </c>
      <c r="F15" s="89">
        <f>'Sheet 14'!I17</f>
        <v>0</v>
      </c>
      <c r="G15" s="89">
        <f>'Sheet 14'!I20</f>
        <v>0</v>
      </c>
      <c r="H15" s="89">
        <f>'Sheet 14'!I23</f>
        <v>0</v>
      </c>
      <c r="I15" s="89">
        <f>'Sheet 14'!I26</f>
        <v>0</v>
      </c>
      <c r="J15" s="89">
        <f>'Sheet 14'!I29</f>
        <v>0</v>
      </c>
      <c r="K15" s="89">
        <f>'Sheet 14'!I32</f>
        <v>0</v>
      </c>
      <c r="L15" s="87" t="str">
        <f>'Sheet 14'!I38&amp;" / "&amp;'Sheet 14'!F38</f>
        <v xml:space="preserve"> / 0</v>
      </c>
      <c r="M15" s="87" t="str">
        <f>'Sheet 14'!I41&amp;" / "&amp;'Sheet 14'!F41</f>
        <v xml:space="preserve"> / 0</v>
      </c>
      <c r="N15" s="87" t="str">
        <f>'Sheet 14'!C44&amp;" "&amp;'Sheet 14'!C45&amp;" "&amp;'Sheet 14'!C46&amp;" "&amp;'Sheet 14'!C47&amp;" "&amp;'Sheet 14'!C48&amp;" "&amp;'Sheet 14'!C49</f>
        <v>[     ] [     ] [     ] [     ] [     ] [     ]</v>
      </c>
    </row>
    <row r="16" spans="1:14" x14ac:dyDescent="0.3">
      <c r="A16" s="86">
        <f>'Sheet 15'!C3</f>
        <v>0</v>
      </c>
      <c r="B16" s="86">
        <f>'Sheet 15'!Q14</f>
        <v>0</v>
      </c>
      <c r="C16" s="87" t="str">
        <f>'Sheet 15'!C6</f>
        <v>[선택]</v>
      </c>
      <c r="D16" s="88">
        <f>'Sheet 15'!J6</f>
        <v>0</v>
      </c>
      <c r="E16" s="89">
        <f>'Sheet 15'!I14</f>
        <v>0</v>
      </c>
      <c r="F16" s="89">
        <f>'Sheet 15'!I17</f>
        <v>0</v>
      </c>
      <c r="G16" s="89">
        <f>'Sheet 15'!I20</f>
        <v>0</v>
      </c>
      <c r="H16" s="89">
        <f>'Sheet 15'!I23</f>
        <v>0</v>
      </c>
      <c r="I16" s="89">
        <f>'Sheet 15'!I26</f>
        <v>0</v>
      </c>
      <c r="J16" s="89">
        <f>'Sheet 15'!I29</f>
        <v>0</v>
      </c>
      <c r="K16" s="89">
        <f>'Sheet 15'!I32</f>
        <v>0</v>
      </c>
      <c r="L16" s="87" t="str">
        <f>'Sheet 15'!I38&amp;" / "&amp;'Sheet 15'!F38</f>
        <v xml:space="preserve"> / 0</v>
      </c>
      <c r="M16" s="87" t="str">
        <f>'Sheet 15'!I41&amp;" / "&amp;'Sheet 15'!F41</f>
        <v xml:space="preserve"> / 0</v>
      </c>
      <c r="N16" s="87" t="str">
        <f>'Sheet 15'!C44&amp;" "&amp;'Sheet 15'!C45&amp;" "&amp;'Sheet 15'!C46&amp;" "&amp;'Sheet 15'!C47&amp;" "&amp;'Sheet 15'!C48&amp;" "&amp;'Sheet 15'!C49</f>
        <v>[     ] [     ] [     ] [     ] [     ] [     ]</v>
      </c>
    </row>
    <row r="17" spans="1:14" x14ac:dyDescent="0.3">
      <c r="A17" s="86">
        <f>'Sheet 16'!C3</f>
        <v>0</v>
      </c>
      <c r="B17" s="86">
        <f>'Sheet 16'!Q14</f>
        <v>0</v>
      </c>
      <c r="C17" s="87" t="str">
        <f>'Sheet 16'!C6</f>
        <v>[선택]</v>
      </c>
      <c r="D17" s="88">
        <f>'Sheet 16'!J6</f>
        <v>0</v>
      </c>
      <c r="E17" s="89">
        <f>'Sheet 16'!I14</f>
        <v>0</v>
      </c>
      <c r="F17" s="89">
        <f>'Sheet 16'!I17</f>
        <v>0</v>
      </c>
      <c r="G17" s="89">
        <f>'Sheet 16'!I20</f>
        <v>0</v>
      </c>
      <c r="H17" s="89">
        <f>'Sheet 16'!I23</f>
        <v>0</v>
      </c>
      <c r="I17" s="89">
        <f>'Sheet 16'!I26</f>
        <v>0</v>
      </c>
      <c r="J17" s="89">
        <f>'Sheet 16'!I29</f>
        <v>0</v>
      </c>
      <c r="K17" s="89">
        <f>'Sheet 16'!I32</f>
        <v>0</v>
      </c>
      <c r="L17" s="87" t="str">
        <f>'Sheet 16'!I38&amp;" / "&amp;'Sheet 16'!F38</f>
        <v xml:space="preserve"> / 0</v>
      </c>
      <c r="M17" s="87" t="str">
        <f>'Sheet 16'!I41&amp;" / "&amp;'Sheet 16'!F41</f>
        <v xml:space="preserve"> / 0</v>
      </c>
      <c r="N17" s="87" t="str">
        <f>'Sheet 16'!C44&amp;" "&amp;'Sheet 16'!C45&amp;" "&amp;'Sheet 16'!C46&amp;" "&amp;'Sheet 16'!C47&amp;" "&amp;'Sheet 16'!C48&amp;" "&amp;'Sheet 16'!C49</f>
        <v>[     ] [     ] [     ] [     ] [     ] [     ]</v>
      </c>
    </row>
    <row r="18" spans="1:14" x14ac:dyDescent="0.3">
      <c r="A18" s="86">
        <f>'Sheet 17'!C3</f>
        <v>0</v>
      </c>
      <c r="B18" s="86">
        <f>'Sheet 17'!Q14</f>
        <v>0</v>
      </c>
      <c r="C18" s="87" t="str">
        <f>'Sheet 17'!C6</f>
        <v>[선택]</v>
      </c>
      <c r="D18" s="88">
        <f>'Sheet 17'!J6</f>
        <v>0</v>
      </c>
      <c r="E18" s="89">
        <f>'Sheet 17'!I14</f>
        <v>0</v>
      </c>
      <c r="F18" s="89">
        <f>'Sheet 17'!I17</f>
        <v>0</v>
      </c>
      <c r="G18" s="89">
        <f>'Sheet 17'!I20</f>
        <v>0</v>
      </c>
      <c r="H18" s="89">
        <f>'Sheet 17'!I23</f>
        <v>0</v>
      </c>
      <c r="I18" s="89">
        <f>'Sheet 17'!I26</f>
        <v>0</v>
      </c>
      <c r="J18" s="89">
        <f>'Sheet 17'!I29</f>
        <v>0</v>
      </c>
      <c r="K18" s="89">
        <f>'Sheet 17'!I32</f>
        <v>0</v>
      </c>
      <c r="L18" s="87" t="str">
        <f>'Sheet 17'!I38&amp;" / "&amp;'Sheet 17'!F38</f>
        <v xml:space="preserve"> / 0</v>
      </c>
      <c r="M18" s="87" t="str">
        <f>'Sheet 17'!I41&amp;" / "&amp;'Sheet 17'!F41</f>
        <v xml:space="preserve"> / 0</v>
      </c>
      <c r="N18" s="87" t="str">
        <f>'Sheet 17'!C44&amp;" "&amp;'Sheet 17'!C45&amp;" "&amp;'Sheet 17'!C46&amp;" "&amp;'Sheet 17'!C47&amp;" "&amp;'Sheet 17'!C48&amp;" "&amp;'Sheet 17'!C49</f>
        <v>[     ] [     ] [     ] [     ] [     ] [     ]</v>
      </c>
    </row>
    <row r="19" spans="1:14" x14ac:dyDescent="0.3">
      <c r="A19" s="86">
        <f>'Sheet 18'!C3</f>
        <v>0</v>
      </c>
      <c r="B19" s="86">
        <f>'Sheet 18'!Q14</f>
        <v>0</v>
      </c>
      <c r="C19" s="87" t="str">
        <f>'Sheet 18'!C6</f>
        <v>[선택]</v>
      </c>
      <c r="D19" s="88">
        <f>'Sheet 18'!J6</f>
        <v>0</v>
      </c>
      <c r="E19" s="89">
        <f>'Sheet 18'!I14</f>
        <v>0</v>
      </c>
      <c r="F19" s="89">
        <f>'Sheet 19'!I17</f>
        <v>0</v>
      </c>
      <c r="G19" s="89">
        <f>'Sheet 18'!I20</f>
        <v>0</v>
      </c>
      <c r="H19" s="89">
        <f>'Sheet 18'!I23</f>
        <v>0</v>
      </c>
      <c r="I19" s="89">
        <f>'Sheet 18'!I26</f>
        <v>0</v>
      </c>
      <c r="J19" s="89">
        <f>'Sheet 18'!I29</f>
        <v>0</v>
      </c>
      <c r="K19" s="89">
        <f>'Sheet 18'!I32</f>
        <v>0</v>
      </c>
      <c r="L19" s="87" t="str">
        <f>'Sheet 18'!I38&amp;" / "&amp;'Sheet 18'!F38</f>
        <v xml:space="preserve"> / 0</v>
      </c>
      <c r="M19" s="87" t="str">
        <f>'Sheet 18'!I41&amp;" / "&amp;'Sheet 18'!F41</f>
        <v xml:space="preserve"> / 0</v>
      </c>
      <c r="N19" s="87" t="str">
        <f>'Sheet 18'!C44&amp;" "&amp;'Sheet 18'!C45&amp;" "&amp;'Sheet 18'!C46&amp;" "&amp;'Sheet 18'!C47&amp;" "&amp;'Sheet 18'!C48&amp;" "&amp;'Sheet 18'!C49</f>
        <v>[     ] [     ] [     ] [     ] [     ] [     ]</v>
      </c>
    </row>
    <row r="20" spans="1:14" x14ac:dyDescent="0.3">
      <c r="A20" s="86">
        <f>'Sheet 19'!C3</f>
        <v>0</v>
      </c>
      <c r="B20" s="86">
        <f>'Sheet 19'!Q14</f>
        <v>0</v>
      </c>
      <c r="C20" s="87" t="str">
        <f>'Sheet 19'!C6</f>
        <v>[선택]</v>
      </c>
      <c r="D20" s="88">
        <f>'Sheet 19'!J6</f>
        <v>0</v>
      </c>
      <c r="E20" s="89">
        <f>'Sheet 19'!I14</f>
        <v>0</v>
      </c>
      <c r="F20" s="89">
        <f>'Sheet 19'!I17</f>
        <v>0</v>
      </c>
      <c r="G20" s="89">
        <f>'Sheet 19'!I20</f>
        <v>0</v>
      </c>
      <c r="H20" s="89">
        <f>'Sheet 19'!I23</f>
        <v>0</v>
      </c>
      <c r="I20" s="89">
        <f>'Sheet 19'!I26</f>
        <v>0</v>
      </c>
      <c r="J20" s="89">
        <f>'Sheet 19'!I29</f>
        <v>0</v>
      </c>
      <c r="K20" s="89">
        <f>'Sheet 19'!I32</f>
        <v>0</v>
      </c>
      <c r="L20" s="87" t="str">
        <f>'Sheet 19'!I38&amp;" / "&amp;'Sheet 19'!F38</f>
        <v xml:space="preserve"> / 0</v>
      </c>
      <c r="M20" s="87" t="str">
        <f>'Sheet 19'!I41&amp;" / "&amp;'Sheet 19'!F41</f>
        <v xml:space="preserve"> / 0</v>
      </c>
      <c r="N20" s="87" t="str">
        <f>'Sheet 19'!C44&amp;" "&amp;'Sheet 19'!C45&amp;" "&amp;'Sheet 19'!C46&amp;" "&amp;'Sheet 19'!C47&amp;" "&amp;'Sheet 19'!C48&amp;" "&amp;'Sheet 19'!C49</f>
        <v>[     ] [     ] [     ] [     ] [     ] [     ]</v>
      </c>
    </row>
    <row r="21" spans="1:14" x14ac:dyDescent="0.3">
      <c r="A21" s="86">
        <f>'Sheet 20'!C3</f>
        <v>0</v>
      </c>
      <c r="B21" s="86">
        <f>'Sheet 20'!Q14</f>
        <v>0</v>
      </c>
      <c r="C21" s="87" t="str">
        <f>'Sheet 20'!C6</f>
        <v>[선택]</v>
      </c>
      <c r="D21" s="88">
        <f>'Sheet 20'!J6</f>
        <v>0</v>
      </c>
      <c r="E21" s="89">
        <f>'Sheet 20'!I14</f>
        <v>0</v>
      </c>
      <c r="F21" s="89">
        <f>'Sheet 20'!I17</f>
        <v>0</v>
      </c>
      <c r="G21" s="89">
        <f>'Sheet 20'!I20</f>
        <v>0</v>
      </c>
      <c r="H21" s="89">
        <f>'Sheet 20'!I23</f>
        <v>0</v>
      </c>
      <c r="I21" s="89">
        <f>'Sheet 20'!I26</f>
        <v>0</v>
      </c>
      <c r="J21" s="89">
        <f>'Sheet 20'!I29</f>
        <v>0</v>
      </c>
      <c r="K21" s="89">
        <f>'Sheet 20'!I32</f>
        <v>0</v>
      </c>
      <c r="L21" s="87" t="str">
        <f>'Sheet 20'!I38&amp;" / "&amp;'Sheet 20'!F38</f>
        <v xml:space="preserve"> / 0</v>
      </c>
      <c r="M21" s="87" t="str">
        <f>'Sheet 20'!I41&amp;" / "&amp;'Sheet 20'!F41</f>
        <v xml:space="preserve"> / 0</v>
      </c>
      <c r="N21" s="87" t="str">
        <f>'Sheet 20'!C44&amp;" "&amp;'Sheet 20'!C45&amp;" "&amp;'Sheet 20'!C46&amp;" "&amp;'Sheet 20'!C47&amp;" "&amp;'Sheet 20'!C48&amp;" "&amp;'Sheet 20'!C49</f>
        <v>[     ] [     ] [     ] [     ] [     ] [     ]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B8"/>
    </sheetView>
  </sheetViews>
  <sheetFormatPr defaultColWidth="4.5" defaultRowHeight="15" customHeight="1" x14ac:dyDescent="0.3"/>
  <cols>
    <col min="1" max="2" width="4.5" customWidth="1"/>
    <col min="10" max="10" width="4.5" customWidth="1"/>
    <col min="12" max="15" width="12.125" customWidth="1"/>
    <col min="16" max="16" width="1.25" customWidth="1"/>
  </cols>
  <sheetData>
    <row r="1" spans="1:21" ht="15" customHeight="1" thickTop="1" thickBot="1" x14ac:dyDescent="0.35">
      <c r="A1" s="425" t="s">
        <v>14</v>
      </c>
      <c r="B1" s="426"/>
      <c r="C1" s="445" t="s">
        <v>86</v>
      </c>
      <c r="D1" s="445"/>
      <c r="E1" s="445"/>
      <c r="F1" s="446" t="s">
        <v>15</v>
      </c>
      <c r="G1" s="446"/>
      <c r="H1" s="446"/>
      <c r="I1" s="19"/>
    </row>
    <row r="2" spans="1:21" ht="15" customHeight="1" thickBot="1" x14ac:dyDescent="0.35">
      <c r="A2" s="427"/>
      <c r="B2" s="428"/>
      <c r="C2" s="431" t="s">
        <v>78</v>
      </c>
      <c r="D2" s="431"/>
      <c r="E2" s="431"/>
      <c r="F2" s="432" t="s">
        <v>15</v>
      </c>
      <c r="G2" s="432"/>
      <c r="H2" s="432"/>
      <c r="I2" s="20">
        <v>0</v>
      </c>
    </row>
    <row r="3" spans="1:21" ht="15" customHeight="1" thickBot="1" x14ac:dyDescent="0.35">
      <c r="A3" s="427"/>
      <c r="B3" s="428"/>
      <c r="C3" s="431" t="s">
        <v>79</v>
      </c>
      <c r="D3" s="431"/>
      <c r="E3" s="431"/>
      <c r="F3" s="432" t="s">
        <v>15</v>
      </c>
      <c r="G3" s="432"/>
      <c r="H3" s="432"/>
      <c r="I3" s="20">
        <v>0</v>
      </c>
    </row>
    <row r="4" spans="1:21" ht="15" customHeight="1" thickBot="1" x14ac:dyDescent="0.35">
      <c r="A4" s="427"/>
      <c r="B4" s="428"/>
      <c r="C4" s="431" t="s">
        <v>80</v>
      </c>
      <c r="D4" s="431"/>
      <c r="E4" s="431"/>
      <c r="F4" s="432" t="s">
        <v>15</v>
      </c>
      <c r="G4" s="432"/>
      <c r="H4" s="432"/>
      <c r="I4" s="20">
        <v>0</v>
      </c>
    </row>
    <row r="5" spans="1:21" s="4" customFormat="1" ht="15" customHeight="1" thickBot="1" x14ac:dyDescent="0.35">
      <c r="A5" s="427"/>
      <c r="B5" s="428"/>
      <c r="C5" s="431" t="s">
        <v>81</v>
      </c>
      <c r="D5" s="431"/>
      <c r="E5" s="431"/>
      <c r="F5" s="432" t="s">
        <v>15</v>
      </c>
      <c r="G5" s="432"/>
      <c r="H5" s="432"/>
      <c r="I5" s="20">
        <v>1</v>
      </c>
    </row>
    <row r="6" spans="1:21" ht="15" customHeight="1" thickBot="1" x14ac:dyDescent="0.35">
      <c r="A6" s="427"/>
      <c r="B6" s="428"/>
      <c r="C6" s="431" t="s">
        <v>82</v>
      </c>
      <c r="D6" s="431"/>
      <c r="E6" s="431"/>
      <c r="F6" s="432" t="s">
        <v>15</v>
      </c>
      <c r="G6" s="432"/>
      <c r="H6" s="432"/>
      <c r="I6" s="20">
        <v>2</v>
      </c>
    </row>
    <row r="7" spans="1:21" ht="15" customHeight="1" thickBot="1" x14ac:dyDescent="0.35">
      <c r="A7" s="427"/>
      <c r="B7" s="428"/>
      <c r="C7" s="431" t="s">
        <v>83</v>
      </c>
      <c r="D7" s="431"/>
      <c r="E7" s="431"/>
      <c r="F7" s="432" t="s">
        <v>15</v>
      </c>
      <c r="G7" s="432"/>
      <c r="H7" s="432"/>
      <c r="I7" s="20">
        <v>-1</v>
      </c>
    </row>
    <row r="8" spans="1:21" ht="15" customHeight="1" thickBot="1" x14ac:dyDescent="0.35">
      <c r="A8" s="429"/>
      <c r="B8" s="430"/>
      <c r="C8" s="444" t="s">
        <v>84</v>
      </c>
      <c r="D8" s="444"/>
      <c r="E8" s="444"/>
      <c r="F8" s="447" t="s">
        <v>15</v>
      </c>
      <c r="G8" s="447"/>
      <c r="H8" s="447"/>
      <c r="I8" s="21">
        <v>-1</v>
      </c>
    </row>
    <row r="9" spans="1:21" ht="15" customHeight="1" thickTop="1" thickBot="1" x14ac:dyDescent="0.35">
      <c r="A9" s="4"/>
      <c r="B9" s="4"/>
    </row>
    <row r="10" spans="1:21" ht="15" customHeight="1" thickTop="1" x14ac:dyDescent="0.3">
      <c r="A10" s="356" t="s">
        <v>184</v>
      </c>
      <c r="B10" s="22"/>
      <c r="C10" s="23" t="s">
        <v>227</v>
      </c>
      <c r="D10" s="438"/>
      <c r="E10" s="439"/>
      <c r="F10" s="439"/>
      <c r="G10" s="439"/>
      <c r="H10" s="439"/>
      <c r="I10" s="439"/>
      <c r="J10" s="440"/>
    </row>
    <row r="11" spans="1:21" s="4" customFormat="1" ht="15" customHeight="1" x14ac:dyDescent="0.3">
      <c r="A11" s="436"/>
      <c r="B11" s="69">
        <v>1</v>
      </c>
      <c r="C11" s="70" t="s">
        <v>188</v>
      </c>
      <c r="D11" s="433" t="s">
        <v>189</v>
      </c>
      <c r="E11" s="434"/>
      <c r="F11" s="434"/>
      <c r="G11" s="434"/>
      <c r="H11" s="434"/>
      <c r="I11" s="434"/>
      <c r="J11" s="435"/>
    </row>
    <row r="12" spans="1:21" ht="15" customHeight="1" x14ac:dyDescent="0.3">
      <c r="A12" s="357"/>
      <c r="B12" s="24">
        <v>2</v>
      </c>
      <c r="C12" s="25" t="s">
        <v>37</v>
      </c>
      <c r="D12" s="433" t="s">
        <v>38</v>
      </c>
      <c r="E12" s="434"/>
      <c r="F12" s="434"/>
      <c r="G12" s="434"/>
      <c r="H12" s="434"/>
      <c r="I12" s="434"/>
      <c r="J12" s="435"/>
    </row>
    <row r="13" spans="1:21" ht="15" customHeight="1" x14ac:dyDescent="0.3">
      <c r="A13" s="357"/>
      <c r="B13" s="24">
        <v>3</v>
      </c>
      <c r="C13" s="25" t="s">
        <v>39</v>
      </c>
      <c r="D13" s="433" t="s">
        <v>40</v>
      </c>
      <c r="E13" s="434"/>
      <c r="F13" s="434"/>
      <c r="G13" s="434"/>
      <c r="H13" s="434"/>
      <c r="I13" s="434"/>
      <c r="J13" s="435"/>
      <c r="Q13" s="32"/>
      <c r="R13" s="32"/>
      <c r="U13" s="33"/>
    </row>
    <row r="14" spans="1:21" ht="15" customHeight="1" x14ac:dyDescent="0.3">
      <c r="A14" s="357"/>
      <c r="B14" s="24">
        <v>4</v>
      </c>
      <c r="C14" s="25" t="s">
        <v>41</v>
      </c>
      <c r="D14" s="433" t="s">
        <v>42</v>
      </c>
      <c r="E14" s="434"/>
      <c r="F14" s="434"/>
      <c r="G14" s="434"/>
      <c r="H14" s="434"/>
      <c r="I14" s="434"/>
      <c r="J14" s="435"/>
      <c r="Q14" s="32"/>
      <c r="R14" s="32"/>
      <c r="U14" s="33"/>
    </row>
    <row r="15" spans="1:21" ht="15" customHeight="1" x14ac:dyDescent="0.3">
      <c r="A15" s="357"/>
      <c r="B15" s="24">
        <v>5</v>
      </c>
      <c r="C15" s="25" t="s">
        <v>43</v>
      </c>
      <c r="D15" s="433" t="s">
        <v>44</v>
      </c>
      <c r="E15" s="434"/>
      <c r="F15" s="434"/>
      <c r="G15" s="434"/>
      <c r="H15" s="434"/>
      <c r="I15" s="434"/>
      <c r="J15" s="435"/>
      <c r="Q15" s="32"/>
      <c r="R15" s="32"/>
      <c r="U15" s="33"/>
    </row>
    <row r="16" spans="1:21" ht="15" customHeight="1" thickBot="1" x14ac:dyDescent="0.35">
      <c r="A16" s="437"/>
      <c r="B16" s="26">
        <v>6</v>
      </c>
      <c r="C16" s="27" t="s">
        <v>228</v>
      </c>
      <c r="D16" s="441" t="s">
        <v>75</v>
      </c>
      <c r="E16" s="442"/>
      <c r="F16" s="442"/>
      <c r="G16" s="442"/>
      <c r="H16" s="442"/>
      <c r="I16" s="442"/>
      <c r="J16" s="443"/>
      <c r="Q16" s="32"/>
      <c r="R16" s="32"/>
      <c r="U16" s="33"/>
    </row>
    <row r="17" spans="17:21" ht="15" customHeight="1" thickTop="1" x14ac:dyDescent="0.3">
      <c r="Q17" s="32"/>
      <c r="R17" s="32"/>
      <c r="U17" s="33"/>
    </row>
    <row r="18" spans="17:21" ht="15" customHeight="1" x14ac:dyDescent="0.3">
      <c r="Q18" s="32"/>
      <c r="R18" s="32"/>
      <c r="U18" s="33"/>
    </row>
    <row r="19" spans="17:21" ht="15" customHeight="1" x14ac:dyDescent="0.3">
      <c r="Q19" s="32"/>
      <c r="R19" s="32"/>
      <c r="U19" s="33"/>
    </row>
    <row r="20" spans="17:21" ht="15" customHeight="1" x14ac:dyDescent="0.3">
      <c r="Q20" s="32"/>
      <c r="R20" s="32"/>
      <c r="U20" s="33"/>
    </row>
    <row r="21" spans="17:21" ht="15" customHeight="1" x14ac:dyDescent="0.3">
      <c r="Q21" s="32"/>
      <c r="R21" s="32"/>
      <c r="U21" s="33"/>
    </row>
    <row r="22" spans="17:21" ht="15" customHeight="1" x14ac:dyDescent="0.3">
      <c r="Q22" s="32"/>
      <c r="R22" s="32"/>
      <c r="U22" s="33"/>
    </row>
  </sheetData>
  <mergeCells count="25">
    <mergeCell ref="F5:H5"/>
    <mergeCell ref="F8:H8"/>
    <mergeCell ref="F7:H7"/>
    <mergeCell ref="F6:H6"/>
    <mergeCell ref="C2:E2"/>
    <mergeCell ref="C3:E3"/>
    <mergeCell ref="C4:E4"/>
    <mergeCell ref="C6:E6"/>
    <mergeCell ref="C5:E5"/>
    <mergeCell ref="A1:B8"/>
    <mergeCell ref="C7:E7"/>
    <mergeCell ref="F4:H4"/>
    <mergeCell ref="F3:H3"/>
    <mergeCell ref="D11:J11"/>
    <mergeCell ref="A10:A16"/>
    <mergeCell ref="D10:J10"/>
    <mergeCell ref="D12:J12"/>
    <mergeCell ref="D13:J13"/>
    <mergeCell ref="D14:J14"/>
    <mergeCell ref="D15:J15"/>
    <mergeCell ref="D16:J16"/>
    <mergeCell ref="F2:H2"/>
    <mergeCell ref="C8:E8"/>
    <mergeCell ref="C1:E1"/>
    <mergeCell ref="F1:H1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7" sqref="E7"/>
    </sheetView>
  </sheetViews>
  <sheetFormatPr defaultRowHeight="16.5" x14ac:dyDescent="0.3"/>
  <cols>
    <col min="1" max="1" width="4.5" customWidth="1"/>
    <col min="2" max="5" width="12.125" customWidth="1"/>
  </cols>
  <sheetData>
    <row r="1" spans="1:5" x14ac:dyDescent="0.3">
      <c r="A1" s="51"/>
      <c r="B1" s="52" t="s">
        <v>175</v>
      </c>
      <c r="C1" s="52" t="s">
        <v>176</v>
      </c>
      <c r="D1" s="52" t="s">
        <v>177</v>
      </c>
      <c r="E1" s="53" t="s">
        <v>178</v>
      </c>
    </row>
    <row r="2" spans="1:5" x14ac:dyDescent="0.3">
      <c r="A2" s="54">
        <v>11</v>
      </c>
      <c r="B2" s="55" t="s">
        <v>89</v>
      </c>
      <c r="C2" s="55" t="s">
        <v>110</v>
      </c>
      <c r="D2" s="56" t="s">
        <v>132</v>
      </c>
      <c r="E2" s="57" t="s">
        <v>153</v>
      </c>
    </row>
    <row r="3" spans="1:5" x14ac:dyDescent="0.3">
      <c r="A3" s="54">
        <v>12</v>
      </c>
      <c r="B3" s="55" t="s">
        <v>90</v>
      </c>
      <c r="C3" s="55" t="s">
        <v>113</v>
      </c>
      <c r="D3" s="56" t="s">
        <v>133</v>
      </c>
      <c r="E3" s="57" t="s">
        <v>154</v>
      </c>
    </row>
    <row r="4" spans="1:5" x14ac:dyDescent="0.3">
      <c r="A4" s="54">
        <v>13</v>
      </c>
      <c r="B4" s="55" t="s">
        <v>91</v>
      </c>
      <c r="C4" s="55" t="s">
        <v>115</v>
      </c>
      <c r="D4" s="56" t="s">
        <v>134</v>
      </c>
      <c r="E4" s="57" t="s">
        <v>155</v>
      </c>
    </row>
    <row r="5" spans="1:5" x14ac:dyDescent="0.3">
      <c r="A5" s="54">
        <v>14</v>
      </c>
      <c r="B5" s="55" t="s">
        <v>92</v>
      </c>
      <c r="C5" s="55" t="s">
        <v>118</v>
      </c>
      <c r="D5" s="56" t="s">
        <v>135</v>
      </c>
      <c r="E5" s="57" t="s">
        <v>156</v>
      </c>
    </row>
    <row r="6" spans="1:5" x14ac:dyDescent="0.3">
      <c r="A6" s="54">
        <v>15</v>
      </c>
      <c r="B6" s="55" t="s">
        <v>93</v>
      </c>
      <c r="C6" s="55" t="s">
        <v>121</v>
      </c>
      <c r="D6" s="56" t="s">
        <v>136</v>
      </c>
      <c r="E6" s="57" t="s">
        <v>157</v>
      </c>
    </row>
    <row r="7" spans="1:5" x14ac:dyDescent="0.3">
      <c r="A7" s="54">
        <v>16</v>
      </c>
      <c r="B7" s="55" t="s">
        <v>94</v>
      </c>
      <c r="C7" s="55" t="s">
        <v>124</v>
      </c>
      <c r="D7" s="56" t="s">
        <v>137</v>
      </c>
      <c r="E7" s="57" t="s">
        <v>158</v>
      </c>
    </row>
    <row r="8" spans="1:5" x14ac:dyDescent="0.3">
      <c r="A8" s="54">
        <v>22</v>
      </c>
      <c r="B8" s="55" t="s">
        <v>88</v>
      </c>
      <c r="C8" s="55" t="s">
        <v>127</v>
      </c>
      <c r="D8" s="56" t="s">
        <v>138</v>
      </c>
      <c r="E8" s="57" t="s">
        <v>159</v>
      </c>
    </row>
    <row r="9" spans="1:5" x14ac:dyDescent="0.3">
      <c r="A9" s="54">
        <v>23</v>
      </c>
      <c r="B9" s="55" t="s">
        <v>95</v>
      </c>
      <c r="C9" s="55" t="s">
        <v>111</v>
      </c>
      <c r="D9" s="56" t="s">
        <v>139</v>
      </c>
      <c r="E9" s="57" t="s">
        <v>160</v>
      </c>
    </row>
    <row r="10" spans="1:5" x14ac:dyDescent="0.3">
      <c r="A10" s="54">
        <v>24</v>
      </c>
      <c r="B10" s="55" t="s">
        <v>96</v>
      </c>
      <c r="C10" s="55" t="s">
        <v>114</v>
      </c>
      <c r="D10" s="56" t="s">
        <v>140</v>
      </c>
      <c r="E10" s="57" t="s">
        <v>161</v>
      </c>
    </row>
    <row r="11" spans="1:5" x14ac:dyDescent="0.3">
      <c r="A11" s="54">
        <v>25</v>
      </c>
      <c r="B11" s="55" t="s">
        <v>97</v>
      </c>
      <c r="C11" s="55" t="s">
        <v>116</v>
      </c>
      <c r="D11" s="56" t="s">
        <v>141</v>
      </c>
      <c r="E11" s="57" t="s">
        <v>162</v>
      </c>
    </row>
    <row r="12" spans="1:5" x14ac:dyDescent="0.3">
      <c r="A12" s="54">
        <v>26</v>
      </c>
      <c r="B12" s="55" t="s">
        <v>98</v>
      </c>
      <c r="C12" s="55" t="s">
        <v>119</v>
      </c>
      <c r="D12" s="56" t="s">
        <v>142</v>
      </c>
      <c r="E12" s="57" t="s">
        <v>163</v>
      </c>
    </row>
    <row r="13" spans="1:5" x14ac:dyDescent="0.3">
      <c r="A13" s="54">
        <v>33</v>
      </c>
      <c r="B13" s="55" t="s">
        <v>99</v>
      </c>
      <c r="C13" s="55" t="s">
        <v>122</v>
      </c>
      <c r="D13" s="56" t="s">
        <v>143</v>
      </c>
      <c r="E13" s="57" t="s">
        <v>164</v>
      </c>
    </row>
    <row r="14" spans="1:5" x14ac:dyDescent="0.3">
      <c r="A14" s="54">
        <v>34</v>
      </c>
      <c r="B14" s="55" t="s">
        <v>100</v>
      </c>
      <c r="C14" s="55" t="s">
        <v>125</v>
      </c>
      <c r="D14" s="56" t="s">
        <v>144</v>
      </c>
      <c r="E14" s="57" t="s">
        <v>165</v>
      </c>
    </row>
    <row r="15" spans="1:5" x14ac:dyDescent="0.3">
      <c r="A15" s="54">
        <v>35</v>
      </c>
      <c r="B15" s="55" t="s">
        <v>101</v>
      </c>
      <c r="C15" s="55" t="s">
        <v>128</v>
      </c>
      <c r="D15" s="56" t="s">
        <v>145</v>
      </c>
      <c r="E15" s="57" t="s">
        <v>166</v>
      </c>
    </row>
    <row r="16" spans="1:5" x14ac:dyDescent="0.3">
      <c r="A16" s="54">
        <v>36</v>
      </c>
      <c r="B16" s="55" t="s">
        <v>102</v>
      </c>
      <c r="C16" s="55" t="s">
        <v>112</v>
      </c>
      <c r="D16" s="56" t="s">
        <v>146</v>
      </c>
      <c r="E16" s="57" t="s">
        <v>167</v>
      </c>
    </row>
    <row r="17" spans="1:5" x14ac:dyDescent="0.3">
      <c r="A17" s="54">
        <v>44</v>
      </c>
      <c r="B17" s="55" t="s">
        <v>103</v>
      </c>
      <c r="C17" s="55" t="s">
        <v>131</v>
      </c>
      <c r="D17" s="56" t="s">
        <v>147</v>
      </c>
      <c r="E17" s="57" t="s">
        <v>168</v>
      </c>
    </row>
    <row r="18" spans="1:5" x14ac:dyDescent="0.3">
      <c r="A18" s="54">
        <v>45</v>
      </c>
      <c r="B18" s="55" t="s">
        <v>104</v>
      </c>
      <c r="C18" s="55" t="s">
        <v>117</v>
      </c>
      <c r="D18" s="56" t="s">
        <v>148</v>
      </c>
      <c r="E18" s="57" t="s">
        <v>169</v>
      </c>
    </row>
    <row r="19" spans="1:5" x14ac:dyDescent="0.3">
      <c r="A19" s="54">
        <v>46</v>
      </c>
      <c r="B19" s="55" t="s">
        <v>105</v>
      </c>
      <c r="C19" s="55" t="s">
        <v>120</v>
      </c>
      <c r="D19" s="56" t="s">
        <v>149</v>
      </c>
      <c r="E19" s="57" t="s">
        <v>170</v>
      </c>
    </row>
    <row r="20" spans="1:5" x14ac:dyDescent="0.3">
      <c r="A20" s="54">
        <v>55</v>
      </c>
      <c r="B20" s="55" t="s">
        <v>106</v>
      </c>
      <c r="C20" s="55" t="s">
        <v>123</v>
      </c>
      <c r="D20" s="56" t="s">
        <v>150</v>
      </c>
      <c r="E20" s="57" t="s">
        <v>171</v>
      </c>
    </row>
    <row r="21" spans="1:5" x14ac:dyDescent="0.3">
      <c r="A21" s="54">
        <v>56</v>
      </c>
      <c r="B21" s="55" t="s">
        <v>107</v>
      </c>
      <c r="C21" s="55" t="s">
        <v>126</v>
      </c>
      <c r="D21" s="56" t="s">
        <v>151</v>
      </c>
      <c r="E21" s="57" t="s">
        <v>172</v>
      </c>
    </row>
    <row r="22" spans="1:5" ht="17.25" thickBot="1" x14ac:dyDescent="0.35">
      <c r="A22" s="58">
        <v>66</v>
      </c>
      <c r="B22" s="59" t="s">
        <v>108</v>
      </c>
      <c r="C22" s="59" t="s">
        <v>129</v>
      </c>
      <c r="D22" s="60" t="s">
        <v>152</v>
      </c>
      <c r="E22" s="61" t="s">
        <v>173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258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85" t="s">
        <v>12</v>
      </c>
      <c r="G5" s="167" t="s">
        <v>85</v>
      </c>
      <c r="H5" s="168"/>
      <c r="I5" s="85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 t="s">
        <v>255</v>
      </c>
      <c r="Y5" s="101"/>
      <c r="Z5" s="101"/>
      <c r="AA5" s="102"/>
      <c r="AB5" s="100" t="s">
        <v>270</v>
      </c>
      <c r="AC5" s="101"/>
      <c r="AD5" s="101"/>
      <c r="AE5" s="102"/>
      <c r="AF5" s="100" t="s">
        <v>202</v>
      </c>
      <c r="AG5" s="101"/>
      <c r="AH5" s="101"/>
      <c r="AI5" s="102"/>
      <c r="AJ5" s="100" t="s">
        <v>203</v>
      </c>
      <c r="AK5" s="101"/>
      <c r="AL5" s="101"/>
      <c r="AM5" s="102"/>
      <c r="AN5" s="106" t="s">
        <v>204</v>
      </c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257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6" t="s">
        <v>7</v>
      </c>
      <c r="AB7" s="129" t="s">
        <v>6</v>
      </c>
      <c r="AC7" s="130"/>
      <c r="AD7" s="11">
        <v>1</v>
      </c>
      <c r="AE7" s="7" t="s">
        <v>7</v>
      </c>
      <c r="AF7" s="129" t="s">
        <v>6</v>
      </c>
      <c r="AG7" s="130"/>
      <c r="AH7" s="11">
        <v>1</v>
      </c>
      <c r="AI7" s="7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194</v>
      </c>
      <c r="AA8" s="120"/>
      <c r="AB8" s="117" t="s">
        <v>8</v>
      </c>
      <c r="AC8" s="118"/>
      <c r="AD8" s="119" t="s">
        <v>194</v>
      </c>
      <c r="AE8" s="120"/>
      <c r="AF8" s="117" t="s">
        <v>8</v>
      </c>
      <c r="AG8" s="118"/>
      <c r="AH8" s="119" t="s">
        <v>197</v>
      </c>
      <c r="AI8" s="120"/>
      <c r="AJ8" s="117" t="s">
        <v>8</v>
      </c>
      <c r="AK8" s="118"/>
      <c r="AL8" s="119" t="s">
        <v>197</v>
      </c>
      <c r="AM8" s="120"/>
      <c r="AN8" s="172" t="s">
        <v>8</v>
      </c>
      <c r="AO8" s="173"/>
      <c r="AP8" s="174" t="s">
        <v>197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230</v>
      </c>
      <c r="Y9" s="173"/>
      <c r="Z9" s="176"/>
      <c r="AA9" s="177"/>
      <c r="AB9" s="172" t="s">
        <v>233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406" t="s">
        <v>256</v>
      </c>
      <c r="Y10" s="407"/>
      <c r="Z10" s="407"/>
      <c r="AA10" s="408"/>
      <c r="AB10" s="406" t="s">
        <v>271</v>
      </c>
      <c r="AC10" s="407"/>
      <c r="AD10" s="407"/>
      <c r="AE10" s="408"/>
      <c r="AF10" s="406" t="s">
        <v>205</v>
      </c>
      <c r="AG10" s="407"/>
      <c r="AH10" s="407"/>
      <c r="AI10" s="408"/>
      <c r="AJ10" s="406" t="s">
        <v>206</v>
      </c>
      <c r="AK10" s="407"/>
      <c r="AL10" s="407"/>
      <c r="AM10" s="408"/>
      <c r="AN10" s="412" t="s">
        <v>208</v>
      </c>
      <c r="AO10" s="413"/>
      <c r="AP10" s="413"/>
      <c r="AQ10" s="414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406"/>
      <c r="Y11" s="407"/>
      <c r="Z11" s="407"/>
      <c r="AA11" s="408"/>
      <c r="AB11" s="406"/>
      <c r="AC11" s="407"/>
      <c r="AD11" s="407"/>
      <c r="AE11" s="408"/>
      <c r="AF11" s="406"/>
      <c r="AG11" s="407"/>
      <c r="AH11" s="407"/>
      <c r="AI11" s="408"/>
      <c r="AJ11" s="406"/>
      <c r="AK11" s="407"/>
      <c r="AL11" s="407"/>
      <c r="AM11" s="408"/>
      <c r="AN11" s="415"/>
      <c r="AO11" s="416"/>
      <c r="AP11" s="416"/>
      <c r="AQ11" s="417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406"/>
      <c r="Y12" s="407"/>
      <c r="Z12" s="407"/>
      <c r="AA12" s="408"/>
      <c r="AB12" s="406"/>
      <c r="AC12" s="407"/>
      <c r="AD12" s="407"/>
      <c r="AE12" s="408"/>
      <c r="AF12" s="406"/>
      <c r="AG12" s="407"/>
      <c r="AH12" s="407"/>
      <c r="AI12" s="408"/>
      <c r="AJ12" s="406"/>
      <c r="AK12" s="407"/>
      <c r="AL12" s="407"/>
      <c r="AM12" s="408"/>
      <c r="AN12" s="415"/>
      <c r="AO12" s="416"/>
      <c r="AP12" s="416"/>
      <c r="AQ12" s="417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406"/>
      <c r="Y13" s="407"/>
      <c r="Z13" s="407"/>
      <c r="AA13" s="408"/>
      <c r="AB13" s="406"/>
      <c r="AC13" s="407"/>
      <c r="AD13" s="407"/>
      <c r="AE13" s="408"/>
      <c r="AF13" s="406"/>
      <c r="AG13" s="407"/>
      <c r="AH13" s="407"/>
      <c r="AI13" s="408"/>
      <c r="AJ13" s="406"/>
      <c r="AK13" s="407"/>
      <c r="AL13" s="407"/>
      <c r="AM13" s="408"/>
      <c r="AN13" s="415"/>
      <c r="AO13" s="416"/>
      <c r="AP13" s="416"/>
      <c r="AQ13" s="417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4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406"/>
      <c r="Y14" s="407"/>
      <c r="Z14" s="407"/>
      <c r="AA14" s="408"/>
      <c r="AB14" s="406"/>
      <c r="AC14" s="407"/>
      <c r="AD14" s="407"/>
      <c r="AE14" s="408"/>
      <c r="AF14" s="406"/>
      <c r="AG14" s="407"/>
      <c r="AH14" s="407"/>
      <c r="AI14" s="408"/>
      <c r="AJ14" s="406"/>
      <c r="AK14" s="407"/>
      <c r="AL14" s="407"/>
      <c r="AM14" s="408"/>
      <c r="AN14" s="415"/>
      <c r="AO14" s="416"/>
      <c r="AP14" s="416"/>
      <c r="AQ14" s="417"/>
    </row>
    <row r="15" spans="1:43" ht="15" customHeight="1" thickBot="1" x14ac:dyDescent="0.35">
      <c r="A15" s="203"/>
      <c r="B15" s="207"/>
      <c r="C15" s="208"/>
      <c r="D15" s="228">
        <v>10</v>
      </c>
      <c r="E15" s="230">
        <v>2</v>
      </c>
      <c r="F15" s="232">
        <f>D15+E15</f>
        <v>12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406"/>
      <c r="Y15" s="407"/>
      <c r="Z15" s="407"/>
      <c r="AA15" s="408"/>
      <c r="AB15" s="406"/>
      <c r="AC15" s="407"/>
      <c r="AD15" s="407"/>
      <c r="AE15" s="408"/>
      <c r="AF15" s="406"/>
      <c r="AG15" s="407"/>
      <c r="AH15" s="407"/>
      <c r="AI15" s="408"/>
      <c r="AJ15" s="406"/>
      <c r="AK15" s="407"/>
      <c r="AL15" s="407"/>
      <c r="AM15" s="408"/>
      <c r="AN15" s="415"/>
      <c r="AO15" s="416"/>
      <c r="AP15" s="416"/>
      <c r="AQ15" s="417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406"/>
      <c r="Y16" s="407"/>
      <c r="Z16" s="407"/>
      <c r="AA16" s="408"/>
      <c r="AB16" s="406"/>
      <c r="AC16" s="407"/>
      <c r="AD16" s="407"/>
      <c r="AE16" s="408"/>
      <c r="AF16" s="406"/>
      <c r="AG16" s="407"/>
      <c r="AH16" s="407"/>
      <c r="AI16" s="408"/>
      <c r="AJ16" s="406"/>
      <c r="AK16" s="407"/>
      <c r="AL16" s="407"/>
      <c r="AM16" s="408"/>
      <c r="AN16" s="415"/>
      <c r="AO16" s="416"/>
      <c r="AP16" s="416"/>
      <c r="AQ16" s="417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3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406"/>
      <c r="Y17" s="407"/>
      <c r="Z17" s="407"/>
      <c r="AA17" s="408"/>
      <c r="AB17" s="406"/>
      <c r="AC17" s="407"/>
      <c r="AD17" s="407"/>
      <c r="AE17" s="408"/>
      <c r="AF17" s="406"/>
      <c r="AG17" s="407"/>
      <c r="AH17" s="407"/>
      <c r="AI17" s="408"/>
      <c r="AJ17" s="406"/>
      <c r="AK17" s="407"/>
      <c r="AL17" s="407"/>
      <c r="AM17" s="408"/>
      <c r="AN17" s="415"/>
      <c r="AO17" s="416"/>
      <c r="AP17" s="416"/>
      <c r="AQ17" s="417"/>
    </row>
    <row r="18" spans="1:43" ht="15" customHeight="1" thickBot="1" x14ac:dyDescent="0.35">
      <c r="A18" s="203"/>
      <c r="B18" s="251"/>
      <c r="C18" s="252"/>
      <c r="D18" s="266">
        <v>10</v>
      </c>
      <c r="E18" s="268"/>
      <c r="F18" s="232">
        <f>D18+E18</f>
        <v>10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409"/>
      <c r="Y18" s="410"/>
      <c r="Z18" s="410"/>
      <c r="AA18" s="411"/>
      <c r="AB18" s="409"/>
      <c r="AC18" s="410"/>
      <c r="AD18" s="410"/>
      <c r="AE18" s="411"/>
      <c r="AF18" s="409"/>
      <c r="AG18" s="410"/>
      <c r="AH18" s="410"/>
      <c r="AI18" s="411"/>
      <c r="AJ18" s="409"/>
      <c r="AK18" s="410"/>
      <c r="AL18" s="410"/>
      <c r="AM18" s="411"/>
      <c r="AN18" s="418"/>
      <c r="AO18" s="419"/>
      <c r="AP18" s="419"/>
      <c r="AQ18" s="420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 t="s">
        <v>343</v>
      </c>
      <c r="Y19" s="101"/>
      <c r="Z19" s="101"/>
      <c r="AA19" s="102"/>
      <c r="AB19" s="421" t="s">
        <v>344</v>
      </c>
      <c r="AC19" s="107"/>
      <c r="AD19" s="107"/>
      <c r="AE19" s="108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3</v>
      </c>
      <c r="J20" s="261"/>
      <c r="W20" s="170"/>
      <c r="X20" s="103"/>
      <c r="Y20" s="104"/>
      <c r="Z20" s="104"/>
      <c r="AA20" s="105"/>
      <c r="AB20" s="109"/>
      <c r="AC20" s="110"/>
      <c r="AD20" s="110"/>
      <c r="AE20" s="111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>
        <v>10</v>
      </c>
      <c r="E21" s="268"/>
      <c r="F21" s="232">
        <f>D21+E21</f>
        <v>10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31" t="s">
        <v>6</v>
      </c>
      <c r="AC21" s="132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194</v>
      </c>
      <c r="AA22" s="120"/>
      <c r="AB22" s="172" t="s">
        <v>8</v>
      </c>
      <c r="AC22" s="173"/>
      <c r="AD22" s="174" t="s">
        <v>195</v>
      </c>
      <c r="AE22" s="175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1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316</v>
      </c>
      <c r="Y23" s="173"/>
      <c r="Z23" s="176"/>
      <c r="AA23" s="177"/>
      <c r="AB23" s="191" t="s">
        <v>316</v>
      </c>
      <c r="AC23" s="192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>
        <v>3</v>
      </c>
      <c r="E24" s="230"/>
      <c r="F24" s="232">
        <f>D24+E24</f>
        <v>3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406" t="s">
        <v>345</v>
      </c>
      <c r="Y24" s="407"/>
      <c r="Z24" s="407"/>
      <c r="AA24" s="408"/>
      <c r="AB24" s="412" t="s">
        <v>346</v>
      </c>
      <c r="AC24" s="413"/>
      <c r="AD24" s="413"/>
      <c r="AE24" s="414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406"/>
      <c r="Y25" s="407"/>
      <c r="Z25" s="407"/>
      <c r="AA25" s="408"/>
      <c r="AB25" s="415"/>
      <c r="AC25" s="416"/>
      <c r="AD25" s="416"/>
      <c r="AE25" s="417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406"/>
      <c r="Y26" s="407"/>
      <c r="Z26" s="407"/>
      <c r="AA26" s="408"/>
      <c r="AB26" s="415"/>
      <c r="AC26" s="416"/>
      <c r="AD26" s="416"/>
      <c r="AE26" s="417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406"/>
      <c r="Y27" s="407"/>
      <c r="Z27" s="407"/>
      <c r="AA27" s="408"/>
      <c r="AB27" s="415"/>
      <c r="AC27" s="416"/>
      <c r="AD27" s="416"/>
      <c r="AE27" s="417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406"/>
      <c r="Y28" s="407"/>
      <c r="Z28" s="407"/>
      <c r="AA28" s="408"/>
      <c r="AB28" s="415"/>
      <c r="AC28" s="416"/>
      <c r="AD28" s="416"/>
      <c r="AE28" s="417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406"/>
      <c r="Y29" s="407"/>
      <c r="Z29" s="407"/>
      <c r="AA29" s="408"/>
      <c r="AB29" s="415"/>
      <c r="AC29" s="416"/>
      <c r="AD29" s="416"/>
      <c r="AE29" s="417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406"/>
      <c r="Y30" s="407"/>
      <c r="Z30" s="407"/>
      <c r="AA30" s="408"/>
      <c r="AB30" s="415"/>
      <c r="AC30" s="416"/>
      <c r="AD30" s="416"/>
      <c r="AE30" s="417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406"/>
      <c r="Y31" s="407"/>
      <c r="Z31" s="407"/>
      <c r="AA31" s="408"/>
      <c r="AB31" s="415"/>
      <c r="AC31" s="416"/>
      <c r="AD31" s="416"/>
      <c r="AE31" s="417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409"/>
      <c r="Y32" s="410"/>
      <c r="Z32" s="410"/>
      <c r="AA32" s="411"/>
      <c r="AB32" s="418"/>
      <c r="AC32" s="419"/>
      <c r="AD32" s="419"/>
      <c r="AE32" s="420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84" t="s">
        <v>61</v>
      </c>
      <c r="AD35" s="84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3">
        <v>1</v>
      </c>
      <c r="AD36" s="83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422" t="s">
        <v>259</v>
      </c>
      <c r="X37" s="423"/>
      <c r="Y37" s="423"/>
      <c r="Z37" s="424"/>
      <c r="AA37" s="309">
        <v>3</v>
      </c>
      <c r="AB37" s="309"/>
      <c r="AC37" s="98">
        <v>0</v>
      </c>
      <c r="AD37" s="98" t="s">
        <v>260</v>
      </c>
      <c r="AE37" s="310" t="s">
        <v>261</v>
      </c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10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 t="s">
        <v>262</v>
      </c>
      <c r="X38" s="309"/>
      <c r="Y38" s="309"/>
      <c r="Z38" s="309"/>
      <c r="AA38" s="309" t="s">
        <v>260</v>
      </c>
      <c r="AB38" s="309"/>
      <c r="AC38" s="98" t="s">
        <v>260</v>
      </c>
      <c r="AD38" s="98">
        <v>1</v>
      </c>
      <c r="AE38" s="310" t="s">
        <v>263</v>
      </c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10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 t="s">
        <v>264</v>
      </c>
      <c r="X39" s="309"/>
      <c r="Y39" s="309"/>
      <c r="Z39" s="309"/>
      <c r="AA39" s="309" t="s">
        <v>260</v>
      </c>
      <c r="AB39" s="309"/>
      <c r="AC39" s="98" t="s">
        <v>260</v>
      </c>
      <c r="AD39" s="98">
        <v>1</v>
      </c>
      <c r="AE39" s="310" t="s">
        <v>265</v>
      </c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 t="s">
        <v>266</v>
      </c>
      <c r="X40" s="309"/>
      <c r="Y40" s="309"/>
      <c r="Z40" s="309"/>
      <c r="AA40" s="309" t="s">
        <v>260</v>
      </c>
      <c r="AB40" s="309"/>
      <c r="AC40" s="98" t="s">
        <v>260</v>
      </c>
      <c r="AD40" s="98" t="s">
        <v>260</v>
      </c>
      <c r="AE40" s="310" t="s">
        <v>267</v>
      </c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3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 t="s">
        <v>268</v>
      </c>
      <c r="X41" s="309"/>
      <c r="Y41" s="309"/>
      <c r="Z41" s="309"/>
      <c r="AA41" s="309" t="s">
        <v>260</v>
      </c>
      <c r="AB41" s="309"/>
      <c r="AC41" s="98" t="s">
        <v>260</v>
      </c>
      <c r="AD41" s="98" t="s">
        <v>260</v>
      </c>
      <c r="AE41" s="310" t="s">
        <v>269</v>
      </c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3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 t="s">
        <v>183</v>
      </c>
      <c r="X42" s="309"/>
      <c r="Y42" s="309"/>
      <c r="Z42" s="309"/>
      <c r="AA42" s="309" t="s">
        <v>180</v>
      </c>
      <c r="AB42" s="309"/>
      <c r="AC42" s="98" t="s">
        <v>180</v>
      </c>
      <c r="AD42" s="98" t="s">
        <v>180</v>
      </c>
      <c r="AE42" s="310" t="s">
        <v>187</v>
      </c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2"/>
      <c r="AD43" s="82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AL22:AM22 AP22:AQ22 Z22:AA22 AP8:AQ8 AD8:AE8 Z8:AA8 AL8:AM8 AH22:AI22 AH8:AI8 AD22:AE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 t="s">
        <v>273</v>
      </c>
      <c r="Y5" s="101"/>
      <c r="Z5" s="101"/>
      <c r="AA5" s="102"/>
      <c r="AB5" s="100" t="s">
        <v>190</v>
      </c>
      <c r="AC5" s="101"/>
      <c r="AD5" s="101"/>
      <c r="AE5" s="102"/>
      <c r="AF5" s="106" t="s">
        <v>274</v>
      </c>
      <c r="AG5" s="107"/>
      <c r="AH5" s="107"/>
      <c r="AI5" s="108"/>
      <c r="AJ5" s="100" t="s">
        <v>275</v>
      </c>
      <c r="AK5" s="101"/>
      <c r="AL5" s="101"/>
      <c r="AM5" s="102"/>
      <c r="AN5" s="100" t="s">
        <v>276</v>
      </c>
      <c r="AO5" s="101"/>
      <c r="AP5" s="101"/>
      <c r="AQ5" s="102"/>
    </row>
    <row r="6" spans="1:43" ht="15" customHeight="1" thickBot="1" x14ac:dyDescent="0.35">
      <c r="A6" s="112" t="s">
        <v>182</v>
      </c>
      <c r="B6" s="113"/>
      <c r="C6" s="121" t="s">
        <v>272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9"/>
      <c r="AG6" s="110"/>
      <c r="AH6" s="110"/>
      <c r="AI6" s="111"/>
      <c r="AJ6" s="103"/>
      <c r="AK6" s="104"/>
      <c r="AL6" s="104"/>
      <c r="AM6" s="105"/>
      <c r="AN6" s="103"/>
      <c r="AO6" s="104"/>
      <c r="AP6" s="104"/>
      <c r="AQ6" s="105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31" t="s">
        <v>6</v>
      </c>
      <c r="AG7" s="132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29" t="s">
        <v>6</v>
      </c>
      <c r="AO7" s="130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194</v>
      </c>
      <c r="AA8" s="120"/>
      <c r="AB8" s="117" t="s">
        <v>8</v>
      </c>
      <c r="AC8" s="118"/>
      <c r="AD8" s="119" t="s">
        <v>194</v>
      </c>
      <c r="AE8" s="120"/>
      <c r="AF8" s="172" t="s">
        <v>8</v>
      </c>
      <c r="AG8" s="173"/>
      <c r="AH8" s="174" t="s">
        <v>195</v>
      </c>
      <c r="AI8" s="175"/>
      <c r="AJ8" s="117" t="s">
        <v>8</v>
      </c>
      <c r="AK8" s="118"/>
      <c r="AL8" s="119" t="s">
        <v>195</v>
      </c>
      <c r="AM8" s="120"/>
      <c r="AN8" s="117" t="s">
        <v>8</v>
      </c>
      <c r="AO8" s="118"/>
      <c r="AP8" s="119" t="s">
        <v>197</v>
      </c>
      <c r="AQ8" s="120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251</v>
      </c>
      <c r="Y9" s="173"/>
      <c r="Z9" s="176"/>
      <c r="AA9" s="177"/>
      <c r="AB9" s="172" t="s">
        <v>185</v>
      </c>
      <c r="AC9" s="173"/>
      <c r="AD9" s="176"/>
      <c r="AE9" s="177"/>
      <c r="AF9" s="191" t="s">
        <v>230</v>
      </c>
      <c r="AG9" s="192"/>
      <c r="AH9" s="176"/>
      <c r="AI9" s="177"/>
      <c r="AJ9" s="172" t="s">
        <v>230</v>
      </c>
      <c r="AK9" s="173"/>
      <c r="AL9" s="176"/>
      <c r="AM9" s="177"/>
      <c r="AN9" s="172" t="s">
        <v>230</v>
      </c>
      <c r="AO9" s="173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406" t="s">
        <v>271</v>
      </c>
      <c r="Y10" s="407"/>
      <c r="Z10" s="407"/>
      <c r="AA10" s="408"/>
      <c r="AB10" s="406" t="s">
        <v>192</v>
      </c>
      <c r="AC10" s="407"/>
      <c r="AD10" s="407"/>
      <c r="AE10" s="408"/>
      <c r="AF10" s="412" t="s">
        <v>277</v>
      </c>
      <c r="AG10" s="413"/>
      <c r="AH10" s="413"/>
      <c r="AI10" s="414"/>
      <c r="AJ10" s="406" t="s">
        <v>278</v>
      </c>
      <c r="AK10" s="407"/>
      <c r="AL10" s="407"/>
      <c r="AM10" s="408"/>
      <c r="AN10" s="406" t="s">
        <v>279</v>
      </c>
      <c r="AO10" s="407"/>
      <c r="AP10" s="407"/>
      <c r="AQ10" s="408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406"/>
      <c r="Y11" s="407"/>
      <c r="Z11" s="407"/>
      <c r="AA11" s="408"/>
      <c r="AB11" s="406"/>
      <c r="AC11" s="407"/>
      <c r="AD11" s="407"/>
      <c r="AE11" s="408"/>
      <c r="AF11" s="415"/>
      <c r="AG11" s="416"/>
      <c r="AH11" s="416"/>
      <c r="AI11" s="417"/>
      <c r="AJ11" s="406"/>
      <c r="AK11" s="407"/>
      <c r="AL11" s="407"/>
      <c r="AM11" s="408"/>
      <c r="AN11" s="406"/>
      <c r="AO11" s="407"/>
      <c r="AP11" s="407"/>
      <c r="AQ11" s="408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406"/>
      <c r="Y12" s="407"/>
      <c r="Z12" s="407"/>
      <c r="AA12" s="408"/>
      <c r="AB12" s="406"/>
      <c r="AC12" s="407"/>
      <c r="AD12" s="407"/>
      <c r="AE12" s="408"/>
      <c r="AF12" s="415"/>
      <c r="AG12" s="416"/>
      <c r="AH12" s="416"/>
      <c r="AI12" s="417"/>
      <c r="AJ12" s="406"/>
      <c r="AK12" s="407"/>
      <c r="AL12" s="407"/>
      <c r="AM12" s="408"/>
      <c r="AN12" s="406"/>
      <c r="AO12" s="407"/>
      <c r="AP12" s="407"/>
      <c r="AQ12" s="408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406"/>
      <c r="Y13" s="407"/>
      <c r="Z13" s="407"/>
      <c r="AA13" s="408"/>
      <c r="AB13" s="406"/>
      <c r="AC13" s="407"/>
      <c r="AD13" s="407"/>
      <c r="AE13" s="408"/>
      <c r="AF13" s="415"/>
      <c r="AG13" s="416"/>
      <c r="AH13" s="416"/>
      <c r="AI13" s="417"/>
      <c r="AJ13" s="406"/>
      <c r="AK13" s="407"/>
      <c r="AL13" s="407"/>
      <c r="AM13" s="408"/>
      <c r="AN13" s="406"/>
      <c r="AO13" s="407"/>
      <c r="AP13" s="407"/>
      <c r="AQ13" s="408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4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406"/>
      <c r="Y14" s="407"/>
      <c r="Z14" s="407"/>
      <c r="AA14" s="408"/>
      <c r="AB14" s="406"/>
      <c r="AC14" s="407"/>
      <c r="AD14" s="407"/>
      <c r="AE14" s="408"/>
      <c r="AF14" s="415"/>
      <c r="AG14" s="416"/>
      <c r="AH14" s="416"/>
      <c r="AI14" s="417"/>
      <c r="AJ14" s="406"/>
      <c r="AK14" s="407"/>
      <c r="AL14" s="407"/>
      <c r="AM14" s="408"/>
      <c r="AN14" s="406"/>
      <c r="AO14" s="407"/>
      <c r="AP14" s="407"/>
      <c r="AQ14" s="408"/>
    </row>
    <row r="15" spans="1:43" ht="15" customHeight="1" thickBot="1" x14ac:dyDescent="0.35">
      <c r="A15" s="203"/>
      <c r="B15" s="207"/>
      <c r="C15" s="208"/>
      <c r="D15" s="228">
        <v>10</v>
      </c>
      <c r="E15" s="230">
        <v>2</v>
      </c>
      <c r="F15" s="232">
        <f>D15+E15</f>
        <v>12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406"/>
      <c r="Y15" s="407"/>
      <c r="Z15" s="407"/>
      <c r="AA15" s="408"/>
      <c r="AB15" s="406"/>
      <c r="AC15" s="407"/>
      <c r="AD15" s="407"/>
      <c r="AE15" s="408"/>
      <c r="AF15" s="415"/>
      <c r="AG15" s="416"/>
      <c r="AH15" s="416"/>
      <c r="AI15" s="417"/>
      <c r="AJ15" s="406"/>
      <c r="AK15" s="407"/>
      <c r="AL15" s="407"/>
      <c r="AM15" s="408"/>
      <c r="AN15" s="406"/>
      <c r="AO15" s="407"/>
      <c r="AP15" s="407"/>
      <c r="AQ15" s="408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406"/>
      <c r="Y16" s="407"/>
      <c r="Z16" s="407"/>
      <c r="AA16" s="408"/>
      <c r="AB16" s="406"/>
      <c r="AC16" s="407"/>
      <c r="AD16" s="407"/>
      <c r="AE16" s="408"/>
      <c r="AF16" s="415"/>
      <c r="AG16" s="416"/>
      <c r="AH16" s="416"/>
      <c r="AI16" s="417"/>
      <c r="AJ16" s="406"/>
      <c r="AK16" s="407"/>
      <c r="AL16" s="407"/>
      <c r="AM16" s="408"/>
      <c r="AN16" s="406"/>
      <c r="AO16" s="407"/>
      <c r="AP16" s="407"/>
      <c r="AQ16" s="408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3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406"/>
      <c r="Y17" s="407"/>
      <c r="Z17" s="407"/>
      <c r="AA17" s="408"/>
      <c r="AB17" s="406"/>
      <c r="AC17" s="407"/>
      <c r="AD17" s="407"/>
      <c r="AE17" s="408"/>
      <c r="AF17" s="415"/>
      <c r="AG17" s="416"/>
      <c r="AH17" s="416"/>
      <c r="AI17" s="417"/>
      <c r="AJ17" s="406"/>
      <c r="AK17" s="407"/>
      <c r="AL17" s="407"/>
      <c r="AM17" s="408"/>
      <c r="AN17" s="406"/>
      <c r="AO17" s="407"/>
      <c r="AP17" s="407"/>
      <c r="AQ17" s="408"/>
    </row>
    <row r="18" spans="1:43" ht="15" customHeight="1" thickBot="1" x14ac:dyDescent="0.35">
      <c r="A18" s="203"/>
      <c r="B18" s="251"/>
      <c r="C18" s="252"/>
      <c r="D18" s="266">
        <v>10</v>
      </c>
      <c r="E18" s="268"/>
      <c r="F18" s="232">
        <f>D18+E18</f>
        <v>10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409"/>
      <c r="Y18" s="410"/>
      <c r="Z18" s="410"/>
      <c r="AA18" s="411"/>
      <c r="AB18" s="409"/>
      <c r="AC18" s="410"/>
      <c r="AD18" s="410"/>
      <c r="AE18" s="411"/>
      <c r="AF18" s="418"/>
      <c r="AG18" s="419"/>
      <c r="AH18" s="419"/>
      <c r="AI18" s="420"/>
      <c r="AJ18" s="409"/>
      <c r="AK18" s="410"/>
      <c r="AL18" s="410"/>
      <c r="AM18" s="411"/>
      <c r="AN18" s="409"/>
      <c r="AO18" s="410"/>
      <c r="AP18" s="410"/>
      <c r="AQ18" s="411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 t="s">
        <v>343</v>
      </c>
      <c r="Y19" s="101"/>
      <c r="Z19" s="101"/>
      <c r="AA19" s="102"/>
      <c r="AB19" s="100" t="s">
        <v>196</v>
      </c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3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>
        <v>10</v>
      </c>
      <c r="E21" s="268"/>
      <c r="F21" s="232">
        <f>D21+E21</f>
        <v>10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194</v>
      </c>
      <c r="AA22" s="120"/>
      <c r="AB22" s="117" t="s">
        <v>8</v>
      </c>
      <c r="AC22" s="118"/>
      <c r="AD22" s="119" t="s">
        <v>197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1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316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>
        <v>3</v>
      </c>
      <c r="E24" s="230"/>
      <c r="F24" s="232">
        <f>D24+E24</f>
        <v>3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406" t="s">
        <v>345</v>
      </c>
      <c r="Y24" s="407"/>
      <c r="Z24" s="407"/>
      <c r="AA24" s="408"/>
      <c r="AB24" s="406" t="s">
        <v>198</v>
      </c>
      <c r="AC24" s="407"/>
      <c r="AD24" s="407"/>
      <c r="AE24" s="408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406"/>
      <c r="Y25" s="407"/>
      <c r="Z25" s="407"/>
      <c r="AA25" s="408"/>
      <c r="AB25" s="406"/>
      <c r="AC25" s="407"/>
      <c r="AD25" s="407"/>
      <c r="AE25" s="408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406"/>
      <c r="Y26" s="407"/>
      <c r="Z26" s="407"/>
      <c r="AA26" s="408"/>
      <c r="AB26" s="406"/>
      <c r="AC26" s="407"/>
      <c r="AD26" s="407"/>
      <c r="AE26" s="408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406"/>
      <c r="Y27" s="407"/>
      <c r="Z27" s="407"/>
      <c r="AA27" s="408"/>
      <c r="AB27" s="406"/>
      <c r="AC27" s="407"/>
      <c r="AD27" s="407"/>
      <c r="AE27" s="408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406"/>
      <c r="Y28" s="407"/>
      <c r="Z28" s="407"/>
      <c r="AA28" s="408"/>
      <c r="AB28" s="406"/>
      <c r="AC28" s="407"/>
      <c r="AD28" s="407"/>
      <c r="AE28" s="408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406"/>
      <c r="Y29" s="407"/>
      <c r="Z29" s="407"/>
      <c r="AA29" s="408"/>
      <c r="AB29" s="406"/>
      <c r="AC29" s="407"/>
      <c r="AD29" s="407"/>
      <c r="AE29" s="408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406"/>
      <c r="Y30" s="407"/>
      <c r="Z30" s="407"/>
      <c r="AA30" s="408"/>
      <c r="AB30" s="406"/>
      <c r="AC30" s="407"/>
      <c r="AD30" s="407"/>
      <c r="AE30" s="408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406"/>
      <c r="Y31" s="407"/>
      <c r="Z31" s="407"/>
      <c r="AA31" s="408"/>
      <c r="AB31" s="406"/>
      <c r="AC31" s="407"/>
      <c r="AD31" s="407"/>
      <c r="AE31" s="408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409"/>
      <c r="Y32" s="410"/>
      <c r="Z32" s="410"/>
      <c r="AA32" s="411"/>
      <c r="AB32" s="409"/>
      <c r="AC32" s="410"/>
      <c r="AD32" s="410"/>
      <c r="AE32" s="411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 t="s">
        <v>280</v>
      </c>
      <c r="X37" s="309"/>
      <c r="Y37" s="309"/>
      <c r="Z37" s="309"/>
      <c r="AA37" s="309">
        <v>1</v>
      </c>
      <c r="AB37" s="309"/>
      <c r="AC37" s="98">
        <v>1</v>
      </c>
      <c r="AD37" s="98" t="s">
        <v>260</v>
      </c>
      <c r="AE37" s="310" t="s">
        <v>281</v>
      </c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10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 t="s">
        <v>282</v>
      </c>
      <c r="X38" s="309"/>
      <c r="Y38" s="309"/>
      <c r="Z38" s="309"/>
      <c r="AA38" s="309">
        <v>1</v>
      </c>
      <c r="AB38" s="309"/>
      <c r="AC38" s="98">
        <v>2</v>
      </c>
      <c r="AD38" s="98" t="s">
        <v>260</v>
      </c>
      <c r="AE38" s="310" t="s">
        <v>283</v>
      </c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10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 t="s">
        <v>262</v>
      </c>
      <c r="X39" s="309"/>
      <c r="Y39" s="309"/>
      <c r="Z39" s="309"/>
      <c r="AA39" s="309" t="s">
        <v>260</v>
      </c>
      <c r="AB39" s="309"/>
      <c r="AC39" s="98" t="s">
        <v>260</v>
      </c>
      <c r="AD39" s="98">
        <v>1</v>
      </c>
      <c r="AE39" s="310" t="s">
        <v>263</v>
      </c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 t="s">
        <v>284</v>
      </c>
      <c r="X40" s="309"/>
      <c r="Y40" s="309"/>
      <c r="Z40" s="309"/>
      <c r="AA40" s="309" t="s">
        <v>260</v>
      </c>
      <c r="AB40" s="309"/>
      <c r="AC40" s="98" t="s">
        <v>260</v>
      </c>
      <c r="AD40" s="98" t="s">
        <v>260</v>
      </c>
      <c r="AE40" s="310" t="s">
        <v>285</v>
      </c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4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 t="s">
        <v>266</v>
      </c>
      <c r="X41" s="309"/>
      <c r="Y41" s="309"/>
      <c r="Z41" s="309"/>
      <c r="AA41" s="309" t="s">
        <v>260</v>
      </c>
      <c r="AB41" s="309"/>
      <c r="AC41" s="98" t="s">
        <v>260</v>
      </c>
      <c r="AD41" s="98" t="s">
        <v>260</v>
      </c>
      <c r="AE41" s="310" t="s">
        <v>267</v>
      </c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3</v>
      </c>
      <c r="D42" s="373">
        <v>1</v>
      </c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 t="s">
        <v>286</v>
      </c>
      <c r="X42" s="309"/>
      <c r="Y42" s="309"/>
      <c r="Z42" s="309"/>
      <c r="AA42" s="309" t="s">
        <v>260</v>
      </c>
      <c r="AB42" s="309"/>
      <c r="AC42" s="98" t="s">
        <v>260</v>
      </c>
      <c r="AD42" s="98" t="s">
        <v>260</v>
      </c>
      <c r="AE42" s="310" t="s">
        <v>287</v>
      </c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AD8:AE8 AD22:AE22 AH22:AI22 AL22:AM22 AP22:AQ22 Z8:AA8 AP8:AQ8 AH8:AI8 AL8:AM8 Z22:AA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 t="s">
        <v>303</v>
      </c>
      <c r="Y5" s="101"/>
      <c r="Z5" s="101"/>
      <c r="AA5" s="102"/>
      <c r="AB5" s="100" t="s">
        <v>300</v>
      </c>
      <c r="AC5" s="101"/>
      <c r="AD5" s="101"/>
      <c r="AE5" s="102"/>
      <c r="AF5" s="106" t="s">
        <v>301</v>
      </c>
      <c r="AG5" s="107"/>
      <c r="AH5" s="107"/>
      <c r="AI5" s="108"/>
      <c r="AJ5" s="106" t="s">
        <v>302</v>
      </c>
      <c r="AK5" s="107"/>
      <c r="AL5" s="107"/>
      <c r="AM5" s="108"/>
      <c r="AN5" s="106" t="s">
        <v>209</v>
      </c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288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1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9"/>
      <c r="AG6" s="110"/>
      <c r="AH6" s="110"/>
      <c r="AI6" s="111"/>
      <c r="AJ6" s="109"/>
      <c r="AK6" s="110"/>
      <c r="AL6" s="110"/>
      <c r="AM6" s="111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7" t="s">
        <v>7</v>
      </c>
      <c r="AF7" s="131" t="s">
        <v>6</v>
      </c>
      <c r="AG7" s="132"/>
      <c r="AH7" s="11">
        <v>1</v>
      </c>
      <c r="AI7" s="6" t="s">
        <v>7</v>
      </c>
      <c r="AJ7" s="131" t="s">
        <v>6</v>
      </c>
      <c r="AK7" s="132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194</v>
      </c>
      <c r="AA8" s="120"/>
      <c r="AB8" s="117" t="s">
        <v>8</v>
      </c>
      <c r="AC8" s="118"/>
      <c r="AD8" s="119" t="s">
        <v>194</v>
      </c>
      <c r="AE8" s="120"/>
      <c r="AF8" s="172" t="s">
        <v>8</v>
      </c>
      <c r="AG8" s="173"/>
      <c r="AH8" s="174" t="s">
        <v>197</v>
      </c>
      <c r="AI8" s="175"/>
      <c r="AJ8" s="172" t="s">
        <v>8</v>
      </c>
      <c r="AK8" s="173"/>
      <c r="AL8" s="174" t="s">
        <v>194</v>
      </c>
      <c r="AM8" s="175"/>
      <c r="AN8" s="172" t="s">
        <v>8</v>
      </c>
      <c r="AO8" s="173"/>
      <c r="AP8" s="174" t="s">
        <v>197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304</v>
      </c>
      <c r="Y9" s="173"/>
      <c r="Z9" s="176"/>
      <c r="AA9" s="177"/>
      <c r="AB9" s="172" t="s">
        <v>304</v>
      </c>
      <c r="AC9" s="173"/>
      <c r="AD9" s="176"/>
      <c r="AE9" s="177"/>
      <c r="AF9" s="191" t="s">
        <v>304</v>
      </c>
      <c r="AG9" s="192"/>
      <c r="AH9" s="176"/>
      <c r="AI9" s="177"/>
      <c r="AJ9" s="191" t="s">
        <v>304</v>
      </c>
      <c r="AK9" s="192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406" t="s">
        <v>308</v>
      </c>
      <c r="Y10" s="407"/>
      <c r="Z10" s="407"/>
      <c r="AA10" s="408"/>
      <c r="AB10" s="406" t="s">
        <v>305</v>
      </c>
      <c r="AC10" s="407"/>
      <c r="AD10" s="407"/>
      <c r="AE10" s="408"/>
      <c r="AF10" s="412" t="s">
        <v>306</v>
      </c>
      <c r="AG10" s="413"/>
      <c r="AH10" s="413"/>
      <c r="AI10" s="414"/>
      <c r="AJ10" s="412" t="s">
        <v>307</v>
      </c>
      <c r="AK10" s="413"/>
      <c r="AL10" s="413"/>
      <c r="AM10" s="414"/>
      <c r="AN10" s="412" t="s">
        <v>210</v>
      </c>
      <c r="AO10" s="413"/>
      <c r="AP10" s="413"/>
      <c r="AQ10" s="414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406"/>
      <c r="Y11" s="407"/>
      <c r="Z11" s="407"/>
      <c r="AA11" s="408"/>
      <c r="AB11" s="406"/>
      <c r="AC11" s="407"/>
      <c r="AD11" s="407"/>
      <c r="AE11" s="408"/>
      <c r="AF11" s="415"/>
      <c r="AG11" s="416"/>
      <c r="AH11" s="416"/>
      <c r="AI11" s="417"/>
      <c r="AJ11" s="415"/>
      <c r="AK11" s="416"/>
      <c r="AL11" s="416"/>
      <c r="AM11" s="417"/>
      <c r="AN11" s="415"/>
      <c r="AO11" s="416"/>
      <c r="AP11" s="416"/>
      <c r="AQ11" s="417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406"/>
      <c r="Y12" s="407"/>
      <c r="Z12" s="407"/>
      <c r="AA12" s="408"/>
      <c r="AB12" s="406"/>
      <c r="AC12" s="407"/>
      <c r="AD12" s="407"/>
      <c r="AE12" s="408"/>
      <c r="AF12" s="415"/>
      <c r="AG12" s="416"/>
      <c r="AH12" s="416"/>
      <c r="AI12" s="417"/>
      <c r="AJ12" s="415"/>
      <c r="AK12" s="416"/>
      <c r="AL12" s="416"/>
      <c r="AM12" s="417"/>
      <c r="AN12" s="415"/>
      <c r="AO12" s="416"/>
      <c r="AP12" s="416"/>
      <c r="AQ12" s="417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406"/>
      <c r="Y13" s="407"/>
      <c r="Z13" s="407"/>
      <c r="AA13" s="408"/>
      <c r="AB13" s="406"/>
      <c r="AC13" s="407"/>
      <c r="AD13" s="407"/>
      <c r="AE13" s="408"/>
      <c r="AF13" s="415"/>
      <c r="AG13" s="416"/>
      <c r="AH13" s="416"/>
      <c r="AI13" s="417"/>
      <c r="AJ13" s="415"/>
      <c r="AK13" s="416"/>
      <c r="AL13" s="416"/>
      <c r="AM13" s="417"/>
      <c r="AN13" s="415"/>
      <c r="AO13" s="416"/>
      <c r="AP13" s="416"/>
      <c r="AQ13" s="417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2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406"/>
      <c r="Y14" s="407"/>
      <c r="Z14" s="407"/>
      <c r="AA14" s="408"/>
      <c r="AB14" s="406"/>
      <c r="AC14" s="407"/>
      <c r="AD14" s="407"/>
      <c r="AE14" s="408"/>
      <c r="AF14" s="415"/>
      <c r="AG14" s="416"/>
      <c r="AH14" s="416"/>
      <c r="AI14" s="417"/>
      <c r="AJ14" s="415"/>
      <c r="AK14" s="416"/>
      <c r="AL14" s="416"/>
      <c r="AM14" s="417"/>
      <c r="AN14" s="415"/>
      <c r="AO14" s="416"/>
      <c r="AP14" s="416"/>
      <c r="AQ14" s="417"/>
    </row>
    <row r="15" spans="1:43" ht="15" customHeight="1" thickBot="1" x14ac:dyDescent="0.35">
      <c r="A15" s="203"/>
      <c r="B15" s="207"/>
      <c r="C15" s="208"/>
      <c r="D15" s="228">
        <v>8</v>
      </c>
      <c r="E15" s="230"/>
      <c r="F15" s="232">
        <f>D15+E15</f>
        <v>8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406"/>
      <c r="Y15" s="407"/>
      <c r="Z15" s="407"/>
      <c r="AA15" s="408"/>
      <c r="AB15" s="406"/>
      <c r="AC15" s="407"/>
      <c r="AD15" s="407"/>
      <c r="AE15" s="408"/>
      <c r="AF15" s="415"/>
      <c r="AG15" s="416"/>
      <c r="AH15" s="416"/>
      <c r="AI15" s="417"/>
      <c r="AJ15" s="415"/>
      <c r="AK15" s="416"/>
      <c r="AL15" s="416"/>
      <c r="AM15" s="417"/>
      <c r="AN15" s="415"/>
      <c r="AO15" s="416"/>
      <c r="AP15" s="416"/>
      <c r="AQ15" s="417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406"/>
      <c r="Y16" s="407"/>
      <c r="Z16" s="407"/>
      <c r="AA16" s="408"/>
      <c r="AB16" s="406"/>
      <c r="AC16" s="407"/>
      <c r="AD16" s="407"/>
      <c r="AE16" s="408"/>
      <c r="AF16" s="415"/>
      <c r="AG16" s="416"/>
      <c r="AH16" s="416"/>
      <c r="AI16" s="417"/>
      <c r="AJ16" s="415"/>
      <c r="AK16" s="416"/>
      <c r="AL16" s="416"/>
      <c r="AM16" s="417"/>
      <c r="AN16" s="415"/>
      <c r="AO16" s="416"/>
      <c r="AP16" s="416"/>
      <c r="AQ16" s="417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5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406"/>
      <c r="Y17" s="407"/>
      <c r="Z17" s="407"/>
      <c r="AA17" s="408"/>
      <c r="AB17" s="406"/>
      <c r="AC17" s="407"/>
      <c r="AD17" s="407"/>
      <c r="AE17" s="408"/>
      <c r="AF17" s="415"/>
      <c r="AG17" s="416"/>
      <c r="AH17" s="416"/>
      <c r="AI17" s="417"/>
      <c r="AJ17" s="415"/>
      <c r="AK17" s="416"/>
      <c r="AL17" s="416"/>
      <c r="AM17" s="417"/>
      <c r="AN17" s="415"/>
      <c r="AO17" s="416"/>
      <c r="AP17" s="416"/>
      <c r="AQ17" s="417"/>
    </row>
    <row r="18" spans="1:43" ht="15" customHeight="1" thickBot="1" x14ac:dyDescent="0.35">
      <c r="A18" s="203"/>
      <c r="B18" s="251"/>
      <c r="C18" s="252"/>
      <c r="D18" s="266">
        <v>12</v>
      </c>
      <c r="E18" s="268">
        <v>4</v>
      </c>
      <c r="F18" s="232">
        <f>D18+E18</f>
        <v>16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409"/>
      <c r="Y18" s="410"/>
      <c r="Z18" s="410"/>
      <c r="AA18" s="411"/>
      <c r="AB18" s="409"/>
      <c r="AC18" s="410"/>
      <c r="AD18" s="410"/>
      <c r="AE18" s="411"/>
      <c r="AF18" s="418"/>
      <c r="AG18" s="419"/>
      <c r="AH18" s="419"/>
      <c r="AI18" s="420"/>
      <c r="AJ18" s="418"/>
      <c r="AK18" s="419"/>
      <c r="AL18" s="419"/>
      <c r="AM18" s="420"/>
      <c r="AN18" s="418"/>
      <c r="AO18" s="419"/>
      <c r="AP18" s="419"/>
      <c r="AQ18" s="420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 t="s">
        <v>343</v>
      </c>
      <c r="Y19" s="101"/>
      <c r="Z19" s="101"/>
      <c r="AA19" s="102"/>
      <c r="AB19" s="100" t="s">
        <v>309</v>
      </c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3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>
        <v>10</v>
      </c>
      <c r="E21" s="268"/>
      <c r="F21" s="232">
        <f>D21+E21</f>
        <v>10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194</v>
      </c>
      <c r="AA22" s="120"/>
      <c r="AB22" s="117" t="s">
        <v>8</v>
      </c>
      <c r="AC22" s="118"/>
      <c r="AD22" s="119" t="s">
        <v>194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1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316</v>
      </c>
      <c r="Y23" s="173"/>
      <c r="Z23" s="176"/>
      <c r="AA23" s="177"/>
      <c r="AB23" s="172" t="s">
        <v>310</v>
      </c>
      <c r="AC23" s="173"/>
      <c r="AD23" s="176"/>
      <c r="AE23" s="177"/>
      <c r="AF23" s="172" t="s">
        <v>310</v>
      </c>
      <c r="AG23" s="173"/>
      <c r="AH23" s="176"/>
      <c r="AI23" s="177"/>
      <c r="AJ23" s="172" t="s">
        <v>310</v>
      </c>
      <c r="AK23" s="173"/>
      <c r="AL23" s="176"/>
      <c r="AM23" s="177"/>
      <c r="AN23" s="191" t="s">
        <v>310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>
        <v>3</v>
      </c>
      <c r="E24" s="230"/>
      <c r="F24" s="232">
        <f>D24+E24</f>
        <v>3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406" t="s">
        <v>345</v>
      </c>
      <c r="Y24" s="407"/>
      <c r="Z24" s="407"/>
      <c r="AA24" s="408"/>
      <c r="AB24" s="406" t="s">
        <v>311</v>
      </c>
      <c r="AC24" s="407"/>
      <c r="AD24" s="407"/>
      <c r="AE24" s="408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406"/>
      <c r="Y25" s="407"/>
      <c r="Z25" s="407"/>
      <c r="AA25" s="408"/>
      <c r="AB25" s="406"/>
      <c r="AC25" s="407"/>
      <c r="AD25" s="407"/>
      <c r="AE25" s="408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406"/>
      <c r="Y26" s="407"/>
      <c r="Z26" s="407"/>
      <c r="AA26" s="408"/>
      <c r="AB26" s="406"/>
      <c r="AC26" s="407"/>
      <c r="AD26" s="407"/>
      <c r="AE26" s="408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406"/>
      <c r="Y27" s="407"/>
      <c r="Z27" s="407"/>
      <c r="AA27" s="408"/>
      <c r="AB27" s="406"/>
      <c r="AC27" s="407"/>
      <c r="AD27" s="407"/>
      <c r="AE27" s="408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406"/>
      <c r="Y28" s="407"/>
      <c r="Z28" s="407"/>
      <c r="AA28" s="408"/>
      <c r="AB28" s="406"/>
      <c r="AC28" s="407"/>
      <c r="AD28" s="407"/>
      <c r="AE28" s="408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406"/>
      <c r="Y29" s="407"/>
      <c r="Z29" s="407"/>
      <c r="AA29" s="408"/>
      <c r="AB29" s="406"/>
      <c r="AC29" s="407"/>
      <c r="AD29" s="407"/>
      <c r="AE29" s="408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406"/>
      <c r="Y30" s="407"/>
      <c r="Z30" s="407"/>
      <c r="AA30" s="408"/>
      <c r="AB30" s="406"/>
      <c r="AC30" s="407"/>
      <c r="AD30" s="407"/>
      <c r="AE30" s="408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406"/>
      <c r="Y31" s="407"/>
      <c r="Z31" s="407"/>
      <c r="AA31" s="408"/>
      <c r="AB31" s="406"/>
      <c r="AC31" s="407"/>
      <c r="AD31" s="407"/>
      <c r="AE31" s="408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409"/>
      <c r="Y32" s="410"/>
      <c r="Z32" s="410"/>
      <c r="AA32" s="411"/>
      <c r="AB32" s="409"/>
      <c r="AC32" s="410"/>
      <c r="AD32" s="410"/>
      <c r="AE32" s="411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 t="s">
        <v>289</v>
      </c>
      <c r="X37" s="309"/>
      <c r="Y37" s="309"/>
      <c r="Z37" s="309"/>
      <c r="AA37" s="309">
        <v>1</v>
      </c>
      <c r="AB37" s="309"/>
      <c r="AC37" s="98">
        <v>1</v>
      </c>
      <c r="AD37" s="98" t="s">
        <v>290</v>
      </c>
      <c r="AE37" s="310" t="s">
        <v>291</v>
      </c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26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 t="s">
        <v>292</v>
      </c>
      <c r="X38" s="309"/>
      <c r="Y38" s="309"/>
      <c r="Z38" s="309"/>
      <c r="AA38" s="309">
        <v>0</v>
      </c>
      <c r="AB38" s="309"/>
      <c r="AC38" s="98">
        <v>1</v>
      </c>
      <c r="AD38" s="98">
        <v>2</v>
      </c>
      <c r="AE38" s="310" t="s">
        <v>293</v>
      </c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16</v>
      </c>
      <c r="D39" s="373">
        <v>10</v>
      </c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 t="s">
        <v>294</v>
      </c>
      <c r="X39" s="309"/>
      <c r="Y39" s="309"/>
      <c r="Z39" s="309"/>
      <c r="AA39" s="309" t="s">
        <v>260</v>
      </c>
      <c r="AB39" s="309"/>
      <c r="AC39" s="98" t="s">
        <v>260</v>
      </c>
      <c r="AD39" s="98">
        <v>1</v>
      </c>
      <c r="AE39" s="310" t="s">
        <v>295</v>
      </c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 t="s">
        <v>296</v>
      </c>
      <c r="X40" s="309"/>
      <c r="Y40" s="309"/>
      <c r="Z40" s="309"/>
      <c r="AA40" s="309" t="s">
        <v>260</v>
      </c>
      <c r="AB40" s="309"/>
      <c r="AC40" s="98" t="s">
        <v>260</v>
      </c>
      <c r="AD40" s="98" t="s">
        <v>260</v>
      </c>
      <c r="AE40" s="310" t="s">
        <v>297</v>
      </c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2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 t="s">
        <v>266</v>
      </c>
      <c r="X41" s="309"/>
      <c r="Y41" s="309"/>
      <c r="Z41" s="309"/>
      <c r="AA41" s="309" t="s">
        <v>260</v>
      </c>
      <c r="AB41" s="309"/>
      <c r="AC41" s="98" t="s">
        <v>260</v>
      </c>
      <c r="AD41" s="98" t="s">
        <v>260</v>
      </c>
      <c r="AE41" s="310" t="s">
        <v>267</v>
      </c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2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 t="s">
        <v>266</v>
      </c>
      <c r="X42" s="309"/>
      <c r="Y42" s="309"/>
      <c r="Z42" s="309"/>
      <c r="AA42" s="309" t="s">
        <v>260</v>
      </c>
      <c r="AB42" s="309"/>
      <c r="AC42" s="98" t="s">
        <v>260</v>
      </c>
      <c r="AD42" s="98" t="s">
        <v>260</v>
      </c>
      <c r="AE42" s="310" t="s">
        <v>267</v>
      </c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AP22:AQ22 AD22:AE22 AL22:AM22 AD8:AE8 AL8:AM8 Z8:AA8 AP8:AQ8 AH22:AI22 AH8:AI8 Z22:AA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334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 t="s">
        <v>312</v>
      </c>
      <c r="Y5" s="101"/>
      <c r="Z5" s="101"/>
      <c r="AA5" s="102"/>
      <c r="AB5" s="106" t="s">
        <v>191</v>
      </c>
      <c r="AC5" s="107"/>
      <c r="AD5" s="107"/>
      <c r="AE5" s="108"/>
      <c r="AF5" s="100" t="s">
        <v>313</v>
      </c>
      <c r="AG5" s="101"/>
      <c r="AH5" s="101"/>
      <c r="AI5" s="102"/>
      <c r="AJ5" s="106" t="s">
        <v>314</v>
      </c>
      <c r="AK5" s="107"/>
      <c r="AL5" s="107"/>
      <c r="AM5" s="108"/>
      <c r="AN5" s="106" t="s">
        <v>315</v>
      </c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298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2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9"/>
      <c r="AC6" s="110"/>
      <c r="AD6" s="110"/>
      <c r="AE6" s="111"/>
      <c r="AF6" s="103"/>
      <c r="AG6" s="104"/>
      <c r="AH6" s="104"/>
      <c r="AI6" s="105"/>
      <c r="AJ6" s="109"/>
      <c r="AK6" s="110"/>
      <c r="AL6" s="110"/>
      <c r="AM6" s="111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6" t="s">
        <v>7</v>
      </c>
      <c r="AB7" s="131" t="s">
        <v>6</v>
      </c>
      <c r="AC7" s="132"/>
      <c r="AD7" s="11"/>
      <c r="AE7" s="6" t="s">
        <v>7</v>
      </c>
      <c r="AF7" s="129" t="s">
        <v>6</v>
      </c>
      <c r="AG7" s="130"/>
      <c r="AH7" s="11">
        <v>1</v>
      </c>
      <c r="AI7" s="7" t="s">
        <v>7</v>
      </c>
      <c r="AJ7" s="131" t="s">
        <v>6</v>
      </c>
      <c r="AK7" s="132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194</v>
      </c>
      <c r="AA8" s="120"/>
      <c r="AB8" s="172" t="s">
        <v>8</v>
      </c>
      <c r="AC8" s="173"/>
      <c r="AD8" s="174" t="s">
        <v>194</v>
      </c>
      <c r="AE8" s="175"/>
      <c r="AF8" s="117" t="s">
        <v>8</v>
      </c>
      <c r="AG8" s="118"/>
      <c r="AH8" s="119" t="s">
        <v>197</v>
      </c>
      <c r="AI8" s="120"/>
      <c r="AJ8" s="172" t="s">
        <v>8</v>
      </c>
      <c r="AK8" s="173"/>
      <c r="AL8" s="174" t="s">
        <v>195</v>
      </c>
      <c r="AM8" s="175"/>
      <c r="AN8" s="172" t="s">
        <v>8</v>
      </c>
      <c r="AO8" s="173"/>
      <c r="AP8" s="174" t="s">
        <v>195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316</v>
      </c>
      <c r="Y9" s="173"/>
      <c r="Z9" s="176"/>
      <c r="AA9" s="177"/>
      <c r="AB9" s="191" t="s">
        <v>185</v>
      </c>
      <c r="AC9" s="192"/>
      <c r="AD9" s="176"/>
      <c r="AE9" s="177"/>
      <c r="AF9" s="172" t="s">
        <v>316</v>
      </c>
      <c r="AG9" s="173"/>
      <c r="AH9" s="176"/>
      <c r="AI9" s="177"/>
      <c r="AJ9" s="191" t="s">
        <v>316</v>
      </c>
      <c r="AK9" s="192"/>
      <c r="AL9" s="176"/>
      <c r="AM9" s="177"/>
      <c r="AN9" s="191" t="s">
        <v>316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406" t="s">
        <v>317</v>
      </c>
      <c r="Y10" s="407"/>
      <c r="Z10" s="407"/>
      <c r="AA10" s="408"/>
      <c r="AB10" s="412" t="s">
        <v>193</v>
      </c>
      <c r="AC10" s="413"/>
      <c r="AD10" s="413"/>
      <c r="AE10" s="414"/>
      <c r="AF10" s="406" t="s">
        <v>318</v>
      </c>
      <c r="AG10" s="407"/>
      <c r="AH10" s="407"/>
      <c r="AI10" s="408"/>
      <c r="AJ10" s="412" t="s">
        <v>319</v>
      </c>
      <c r="AK10" s="413"/>
      <c r="AL10" s="413"/>
      <c r="AM10" s="414"/>
      <c r="AN10" s="412" t="s">
        <v>320</v>
      </c>
      <c r="AO10" s="413"/>
      <c r="AP10" s="413"/>
      <c r="AQ10" s="414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406"/>
      <c r="Y11" s="407"/>
      <c r="Z11" s="407"/>
      <c r="AA11" s="408"/>
      <c r="AB11" s="415"/>
      <c r="AC11" s="416"/>
      <c r="AD11" s="416"/>
      <c r="AE11" s="417"/>
      <c r="AF11" s="406"/>
      <c r="AG11" s="407"/>
      <c r="AH11" s="407"/>
      <c r="AI11" s="408"/>
      <c r="AJ11" s="415"/>
      <c r="AK11" s="416"/>
      <c r="AL11" s="416"/>
      <c r="AM11" s="417"/>
      <c r="AN11" s="415"/>
      <c r="AO11" s="416"/>
      <c r="AP11" s="416"/>
      <c r="AQ11" s="417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406"/>
      <c r="Y12" s="407"/>
      <c r="Z12" s="407"/>
      <c r="AA12" s="408"/>
      <c r="AB12" s="415"/>
      <c r="AC12" s="416"/>
      <c r="AD12" s="416"/>
      <c r="AE12" s="417"/>
      <c r="AF12" s="406"/>
      <c r="AG12" s="407"/>
      <c r="AH12" s="407"/>
      <c r="AI12" s="408"/>
      <c r="AJ12" s="415"/>
      <c r="AK12" s="416"/>
      <c r="AL12" s="416"/>
      <c r="AM12" s="417"/>
      <c r="AN12" s="415"/>
      <c r="AO12" s="416"/>
      <c r="AP12" s="416"/>
      <c r="AQ12" s="417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406"/>
      <c r="Y13" s="407"/>
      <c r="Z13" s="407"/>
      <c r="AA13" s="408"/>
      <c r="AB13" s="415"/>
      <c r="AC13" s="416"/>
      <c r="AD13" s="416"/>
      <c r="AE13" s="417"/>
      <c r="AF13" s="406"/>
      <c r="AG13" s="407"/>
      <c r="AH13" s="407"/>
      <c r="AI13" s="408"/>
      <c r="AJ13" s="415"/>
      <c r="AK13" s="416"/>
      <c r="AL13" s="416"/>
      <c r="AM13" s="417"/>
      <c r="AN13" s="415"/>
      <c r="AO13" s="416"/>
      <c r="AP13" s="416"/>
      <c r="AQ13" s="417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3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406"/>
      <c r="Y14" s="407"/>
      <c r="Z14" s="407"/>
      <c r="AA14" s="408"/>
      <c r="AB14" s="415"/>
      <c r="AC14" s="416"/>
      <c r="AD14" s="416"/>
      <c r="AE14" s="417"/>
      <c r="AF14" s="406"/>
      <c r="AG14" s="407"/>
      <c r="AH14" s="407"/>
      <c r="AI14" s="408"/>
      <c r="AJ14" s="415"/>
      <c r="AK14" s="416"/>
      <c r="AL14" s="416"/>
      <c r="AM14" s="417"/>
      <c r="AN14" s="415"/>
      <c r="AO14" s="416"/>
      <c r="AP14" s="416"/>
      <c r="AQ14" s="417"/>
    </row>
    <row r="15" spans="1:43" ht="15" customHeight="1" thickBot="1" x14ac:dyDescent="0.35">
      <c r="A15" s="203"/>
      <c r="B15" s="207"/>
      <c r="C15" s="208"/>
      <c r="D15" s="228">
        <v>10</v>
      </c>
      <c r="E15" s="230"/>
      <c r="F15" s="232">
        <f>D15+E15</f>
        <v>10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406"/>
      <c r="Y15" s="407"/>
      <c r="Z15" s="407"/>
      <c r="AA15" s="408"/>
      <c r="AB15" s="415"/>
      <c r="AC15" s="416"/>
      <c r="AD15" s="416"/>
      <c r="AE15" s="417"/>
      <c r="AF15" s="406"/>
      <c r="AG15" s="407"/>
      <c r="AH15" s="407"/>
      <c r="AI15" s="408"/>
      <c r="AJ15" s="415"/>
      <c r="AK15" s="416"/>
      <c r="AL15" s="416"/>
      <c r="AM15" s="417"/>
      <c r="AN15" s="415"/>
      <c r="AO15" s="416"/>
      <c r="AP15" s="416"/>
      <c r="AQ15" s="417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406"/>
      <c r="Y16" s="407"/>
      <c r="Z16" s="407"/>
      <c r="AA16" s="408"/>
      <c r="AB16" s="415"/>
      <c r="AC16" s="416"/>
      <c r="AD16" s="416"/>
      <c r="AE16" s="417"/>
      <c r="AF16" s="406"/>
      <c r="AG16" s="407"/>
      <c r="AH16" s="407"/>
      <c r="AI16" s="408"/>
      <c r="AJ16" s="415"/>
      <c r="AK16" s="416"/>
      <c r="AL16" s="416"/>
      <c r="AM16" s="417"/>
      <c r="AN16" s="415"/>
      <c r="AO16" s="416"/>
      <c r="AP16" s="416"/>
      <c r="AQ16" s="417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5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406"/>
      <c r="Y17" s="407"/>
      <c r="Z17" s="407"/>
      <c r="AA17" s="408"/>
      <c r="AB17" s="415"/>
      <c r="AC17" s="416"/>
      <c r="AD17" s="416"/>
      <c r="AE17" s="417"/>
      <c r="AF17" s="406"/>
      <c r="AG17" s="407"/>
      <c r="AH17" s="407"/>
      <c r="AI17" s="408"/>
      <c r="AJ17" s="415"/>
      <c r="AK17" s="416"/>
      <c r="AL17" s="416"/>
      <c r="AM17" s="417"/>
      <c r="AN17" s="415"/>
      <c r="AO17" s="416"/>
      <c r="AP17" s="416"/>
      <c r="AQ17" s="417"/>
    </row>
    <row r="18" spans="1:43" ht="15" customHeight="1" thickBot="1" x14ac:dyDescent="0.35">
      <c r="A18" s="203"/>
      <c r="B18" s="251"/>
      <c r="C18" s="252"/>
      <c r="D18" s="266">
        <v>14</v>
      </c>
      <c r="E18" s="268">
        <v>2</v>
      </c>
      <c r="F18" s="232">
        <f>D18+E18</f>
        <v>16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409"/>
      <c r="Y18" s="410"/>
      <c r="Z18" s="410"/>
      <c r="AA18" s="411"/>
      <c r="AB18" s="418"/>
      <c r="AC18" s="419"/>
      <c r="AD18" s="419"/>
      <c r="AE18" s="420"/>
      <c r="AF18" s="409"/>
      <c r="AG18" s="410"/>
      <c r="AH18" s="410"/>
      <c r="AI18" s="411"/>
      <c r="AJ18" s="418"/>
      <c r="AK18" s="419"/>
      <c r="AL18" s="419"/>
      <c r="AM18" s="420"/>
      <c r="AN18" s="418"/>
      <c r="AO18" s="419"/>
      <c r="AP18" s="419"/>
      <c r="AQ18" s="420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 t="s">
        <v>343</v>
      </c>
      <c r="Y19" s="101"/>
      <c r="Z19" s="101"/>
      <c r="AA19" s="102"/>
      <c r="AB19" s="100" t="s">
        <v>321</v>
      </c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2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>
        <v>6</v>
      </c>
      <c r="E21" s="268"/>
      <c r="F21" s="232">
        <f>D21+E21</f>
        <v>6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194</v>
      </c>
      <c r="AA22" s="120"/>
      <c r="AB22" s="117" t="s">
        <v>8</v>
      </c>
      <c r="AC22" s="118"/>
      <c r="AD22" s="119" t="s">
        <v>194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1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316</v>
      </c>
      <c r="Y23" s="173"/>
      <c r="Z23" s="176"/>
      <c r="AA23" s="177"/>
      <c r="AB23" s="172" t="s">
        <v>310</v>
      </c>
      <c r="AC23" s="173"/>
      <c r="AD23" s="176"/>
      <c r="AE23" s="177"/>
      <c r="AF23" s="172" t="s">
        <v>310</v>
      </c>
      <c r="AG23" s="173"/>
      <c r="AH23" s="176"/>
      <c r="AI23" s="177"/>
      <c r="AJ23" s="172" t="s">
        <v>310</v>
      </c>
      <c r="AK23" s="173"/>
      <c r="AL23" s="176"/>
      <c r="AM23" s="177"/>
      <c r="AN23" s="191" t="s">
        <v>310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>
        <v>3</v>
      </c>
      <c r="E24" s="230"/>
      <c r="F24" s="232">
        <f>D24+E24</f>
        <v>3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406" t="s">
        <v>345</v>
      </c>
      <c r="Y24" s="407"/>
      <c r="Z24" s="407"/>
      <c r="AA24" s="408"/>
      <c r="AB24" s="406" t="s">
        <v>199</v>
      </c>
      <c r="AC24" s="407"/>
      <c r="AD24" s="407"/>
      <c r="AE24" s="408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406"/>
      <c r="Y25" s="407"/>
      <c r="Z25" s="407"/>
      <c r="AA25" s="408"/>
      <c r="AB25" s="406"/>
      <c r="AC25" s="407"/>
      <c r="AD25" s="407"/>
      <c r="AE25" s="408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406"/>
      <c r="Y26" s="407"/>
      <c r="Z26" s="407"/>
      <c r="AA26" s="408"/>
      <c r="AB26" s="406"/>
      <c r="AC26" s="407"/>
      <c r="AD26" s="407"/>
      <c r="AE26" s="408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406"/>
      <c r="Y27" s="407"/>
      <c r="Z27" s="407"/>
      <c r="AA27" s="408"/>
      <c r="AB27" s="406"/>
      <c r="AC27" s="407"/>
      <c r="AD27" s="407"/>
      <c r="AE27" s="408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406"/>
      <c r="Y28" s="407"/>
      <c r="Z28" s="407"/>
      <c r="AA28" s="408"/>
      <c r="AB28" s="406"/>
      <c r="AC28" s="407"/>
      <c r="AD28" s="407"/>
      <c r="AE28" s="408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406"/>
      <c r="Y29" s="407"/>
      <c r="Z29" s="407"/>
      <c r="AA29" s="408"/>
      <c r="AB29" s="406"/>
      <c r="AC29" s="407"/>
      <c r="AD29" s="407"/>
      <c r="AE29" s="408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406"/>
      <c r="Y30" s="407"/>
      <c r="Z30" s="407"/>
      <c r="AA30" s="408"/>
      <c r="AB30" s="406"/>
      <c r="AC30" s="407"/>
      <c r="AD30" s="407"/>
      <c r="AE30" s="408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406"/>
      <c r="Y31" s="407"/>
      <c r="Z31" s="407"/>
      <c r="AA31" s="408"/>
      <c r="AB31" s="406"/>
      <c r="AC31" s="407"/>
      <c r="AD31" s="407"/>
      <c r="AE31" s="408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409"/>
      <c r="Y32" s="410"/>
      <c r="Z32" s="410"/>
      <c r="AA32" s="411"/>
      <c r="AB32" s="409"/>
      <c r="AC32" s="410"/>
      <c r="AD32" s="410"/>
      <c r="AE32" s="411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 t="s">
        <v>322</v>
      </c>
      <c r="X37" s="309"/>
      <c r="Y37" s="309"/>
      <c r="Z37" s="309"/>
      <c r="AA37" s="309">
        <v>1</v>
      </c>
      <c r="AB37" s="309"/>
      <c r="AC37" s="99">
        <v>1</v>
      </c>
      <c r="AD37" s="99" t="s">
        <v>323</v>
      </c>
      <c r="AE37" s="310" t="s">
        <v>324</v>
      </c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16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 t="s">
        <v>325</v>
      </c>
      <c r="X38" s="309"/>
      <c r="Y38" s="309"/>
      <c r="Z38" s="309"/>
      <c r="AA38" s="309" t="s">
        <v>326</v>
      </c>
      <c r="AB38" s="309"/>
      <c r="AC38" s="99" t="s">
        <v>326</v>
      </c>
      <c r="AD38" s="99">
        <v>1</v>
      </c>
      <c r="AE38" s="310" t="s">
        <v>327</v>
      </c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16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 t="s">
        <v>328</v>
      </c>
      <c r="X39" s="309"/>
      <c r="Y39" s="309"/>
      <c r="Z39" s="309"/>
      <c r="AA39" s="309" t="s">
        <v>326</v>
      </c>
      <c r="AB39" s="309"/>
      <c r="AC39" s="99" t="s">
        <v>326</v>
      </c>
      <c r="AD39" s="99">
        <v>1</v>
      </c>
      <c r="AE39" s="310" t="s">
        <v>329</v>
      </c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 t="s">
        <v>330</v>
      </c>
      <c r="X40" s="309"/>
      <c r="Y40" s="309"/>
      <c r="Z40" s="309"/>
      <c r="AA40" s="309" t="s">
        <v>326</v>
      </c>
      <c r="AB40" s="309"/>
      <c r="AC40" s="99" t="s">
        <v>326</v>
      </c>
      <c r="AD40" s="99" t="s">
        <v>326</v>
      </c>
      <c r="AE40" s="310" t="s">
        <v>331</v>
      </c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3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 t="s">
        <v>332</v>
      </c>
      <c r="X41" s="309"/>
      <c r="Y41" s="309"/>
      <c r="Z41" s="309"/>
      <c r="AA41" s="309" t="s">
        <v>326</v>
      </c>
      <c r="AB41" s="309"/>
      <c r="AC41" s="99" t="s">
        <v>326</v>
      </c>
      <c r="AD41" s="99" t="s">
        <v>326</v>
      </c>
      <c r="AE41" s="310" t="s">
        <v>333</v>
      </c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2</v>
      </c>
      <c r="D42" s="373">
        <v>1</v>
      </c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AP22:AQ22 Z8:AA8 AD22:AE22 AP8:AQ8 AH8:AI8 AL8:AM8 AD8:AE8 AH22:AI22 AL22:AM22 Z22:AA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4" zoomScaleNormal="100" workbookViewId="0">
      <selection sqref="A1:J2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 t="s">
        <v>335</v>
      </c>
      <c r="Y5" s="101"/>
      <c r="Z5" s="101"/>
      <c r="AA5" s="102"/>
      <c r="AB5" s="100" t="s">
        <v>190</v>
      </c>
      <c r="AC5" s="101"/>
      <c r="AD5" s="101"/>
      <c r="AE5" s="102"/>
      <c r="AF5" s="106" t="s">
        <v>336</v>
      </c>
      <c r="AG5" s="107"/>
      <c r="AH5" s="107"/>
      <c r="AI5" s="108"/>
      <c r="AJ5" s="100" t="s">
        <v>337</v>
      </c>
      <c r="AK5" s="101"/>
      <c r="AL5" s="101"/>
      <c r="AM5" s="102"/>
      <c r="AN5" s="106" t="s">
        <v>338</v>
      </c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299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-1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9"/>
      <c r="AG6" s="110"/>
      <c r="AH6" s="110"/>
      <c r="AI6" s="111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/>
      <c r="AE7" s="6" t="s">
        <v>7</v>
      </c>
      <c r="AF7" s="131" t="s">
        <v>6</v>
      </c>
      <c r="AG7" s="132"/>
      <c r="AH7" s="11">
        <v>1</v>
      </c>
      <c r="AI7" s="6" t="s">
        <v>7</v>
      </c>
      <c r="AJ7" s="129" t="s">
        <v>6</v>
      </c>
      <c r="AK7" s="130"/>
      <c r="AL7" s="11">
        <v>1</v>
      </c>
      <c r="AM7" s="7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194</v>
      </c>
      <c r="AA8" s="120"/>
      <c r="AB8" s="117" t="s">
        <v>8</v>
      </c>
      <c r="AC8" s="118"/>
      <c r="AD8" s="119" t="s">
        <v>194</v>
      </c>
      <c r="AE8" s="120"/>
      <c r="AF8" s="172" t="s">
        <v>8</v>
      </c>
      <c r="AG8" s="173"/>
      <c r="AH8" s="174" t="s">
        <v>197</v>
      </c>
      <c r="AI8" s="175"/>
      <c r="AJ8" s="117" t="s">
        <v>8</v>
      </c>
      <c r="AK8" s="118"/>
      <c r="AL8" s="119" t="s">
        <v>197</v>
      </c>
      <c r="AM8" s="120"/>
      <c r="AN8" s="172" t="s">
        <v>8</v>
      </c>
      <c r="AO8" s="173"/>
      <c r="AP8" s="174" t="s">
        <v>197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316</v>
      </c>
      <c r="Y9" s="173"/>
      <c r="Z9" s="176"/>
      <c r="AA9" s="177"/>
      <c r="AB9" s="172" t="s">
        <v>185</v>
      </c>
      <c r="AC9" s="173"/>
      <c r="AD9" s="176"/>
      <c r="AE9" s="177"/>
      <c r="AF9" s="191" t="s">
        <v>316</v>
      </c>
      <c r="AG9" s="192"/>
      <c r="AH9" s="176"/>
      <c r="AI9" s="177"/>
      <c r="AJ9" s="172" t="s">
        <v>316</v>
      </c>
      <c r="AK9" s="173"/>
      <c r="AL9" s="176"/>
      <c r="AM9" s="177"/>
      <c r="AN9" s="191" t="s">
        <v>316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406" t="s">
        <v>339</v>
      </c>
      <c r="Y10" s="407"/>
      <c r="Z10" s="407"/>
      <c r="AA10" s="408"/>
      <c r="AB10" s="406" t="s">
        <v>192</v>
      </c>
      <c r="AC10" s="407"/>
      <c r="AD10" s="407"/>
      <c r="AE10" s="408"/>
      <c r="AF10" s="412" t="s">
        <v>340</v>
      </c>
      <c r="AG10" s="413"/>
      <c r="AH10" s="413"/>
      <c r="AI10" s="414"/>
      <c r="AJ10" s="406" t="s">
        <v>341</v>
      </c>
      <c r="AK10" s="407"/>
      <c r="AL10" s="407"/>
      <c r="AM10" s="408"/>
      <c r="AN10" s="412" t="s">
        <v>342</v>
      </c>
      <c r="AO10" s="413"/>
      <c r="AP10" s="413"/>
      <c r="AQ10" s="414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406"/>
      <c r="Y11" s="407"/>
      <c r="Z11" s="407"/>
      <c r="AA11" s="408"/>
      <c r="AB11" s="406"/>
      <c r="AC11" s="407"/>
      <c r="AD11" s="407"/>
      <c r="AE11" s="408"/>
      <c r="AF11" s="415"/>
      <c r="AG11" s="416"/>
      <c r="AH11" s="416"/>
      <c r="AI11" s="417"/>
      <c r="AJ11" s="406"/>
      <c r="AK11" s="407"/>
      <c r="AL11" s="407"/>
      <c r="AM11" s="408"/>
      <c r="AN11" s="415"/>
      <c r="AO11" s="416"/>
      <c r="AP11" s="416"/>
      <c r="AQ11" s="417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406"/>
      <c r="Y12" s="407"/>
      <c r="Z12" s="407"/>
      <c r="AA12" s="408"/>
      <c r="AB12" s="406"/>
      <c r="AC12" s="407"/>
      <c r="AD12" s="407"/>
      <c r="AE12" s="408"/>
      <c r="AF12" s="415"/>
      <c r="AG12" s="416"/>
      <c r="AH12" s="416"/>
      <c r="AI12" s="417"/>
      <c r="AJ12" s="406"/>
      <c r="AK12" s="407"/>
      <c r="AL12" s="407"/>
      <c r="AM12" s="408"/>
      <c r="AN12" s="415"/>
      <c r="AO12" s="416"/>
      <c r="AP12" s="416"/>
      <c r="AQ12" s="417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406"/>
      <c r="Y13" s="407"/>
      <c r="Z13" s="407"/>
      <c r="AA13" s="408"/>
      <c r="AB13" s="406"/>
      <c r="AC13" s="407"/>
      <c r="AD13" s="407"/>
      <c r="AE13" s="408"/>
      <c r="AF13" s="415"/>
      <c r="AG13" s="416"/>
      <c r="AH13" s="416"/>
      <c r="AI13" s="417"/>
      <c r="AJ13" s="406"/>
      <c r="AK13" s="407"/>
      <c r="AL13" s="407"/>
      <c r="AM13" s="408"/>
      <c r="AN13" s="415"/>
      <c r="AO13" s="416"/>
      <c r="AP13" s="416"/>
      <c r="AQ13" s="417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2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406"/>
      <c r="Y14" s="407"/>
      <c r="Z14" s="407"/>
      <c r="AA14" s="408"/>
      <c r="AB14" s="406"/>
      <c r="AC14" s="407"/>
      <c r="AD14" s="407"/>
      <c r="AE14" s="408"/>
      <c r="AF14" s="415"/>
      <c r="AG14" s="416"/>
      <c r="AH14" s="416"/>
      <c r="AI14" s="417"/>
      <c r="AJ14" s="406"/>
      <c r="AK14" s="407"/>
      <c r="AL14" s="407"/>
      <c r="AM14" s="408"/>
      <c r="AN14" s="415"/>
      <c r="AO14" s="416"/>
      <c r="AP14" s="416"/>
      <c r="AQ14" s="417"/>
    </row>
    <row r="15" spans="1:43" ht="15" customHeight="1" thickBot="1" x14ac:dyDescent="0.35">
      <c r="A15" s="203"/>
      <c r="B15" s="207"/>
      <c r="C15" s="208"/>
      <c r="D15" s="228">
        <v>8</v>
      </c>
      <c r="E15" s="230"/>
      <c r="F15" s="232">
        <f>D15+E15</f>
        <v>8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406"/>
      <c r="Y15" s="407"/>
      <c r="Z15" s="407"/>
      <c r="AA15" s="408"/>
      <c r="AB15" s="406"/>
      <c r="AC15" s="407"/>
      <c r="AD15" s="407"/>
      <c r="AE15" s="408"/>
      <c r="AF15" s="415"/>
      <c r="AG15" s="416"/>
      <c r="AH15" s="416"/>
      <c r="AI15" s="417"/>
      <c r="AJ15" s="406"/>
      <c r="AK15" s="407"/>
      <c r="AL15" s="407"/>
      <c r="AM15" s="408"/>
      <c r="AN15" s="415"/>
      <c r="AO15" s="416"/>
      <c r="AP15" s="416"/>
      <c r="AQ15" s="417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406"/>
      <c r="Y16" s="407"/>
      <c r="Z16" s="407"/>
      <c r="AA16" s="408"/>
      <c r="AB16" s="406"/>
      <c r="AC16" s="407"/>
      <c r="AD16" s="407"/>
      <c r="AE16" s="408"/>
      <c r="AF16" s="415"/>
      <c r="AG16" s="416"/>
      <c r="AH16" s="416"/>
      <c r="AI16" s="417"/>
      <c r="AJ16" s="406"/>
      <c r="AK16" s="407"/>
      <c r="AL16" s="407"/>
      <c r="AM16" s="408"/>
      <c r="AN16" s="415"/>
      <c r="AO16" s="416"/>
      <c r="AP16" s="416"/>
      <c r="AQ16" s="417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4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406"/>
      <c r="Y17" s="407"/>
      <c r="Z17" s="407"/>
      <c r="AA17" s="408"/>
      <c r="AB17" s="406"/>
      <c r="AC17" s="407"/>
      <c r="AD17" s="407"/>
      <c r="AE17" s="408"/>
      <c r="AF17" s="415"/>
      <c r="AG17" s="416"/>
      <c r="AH17" s="416"/>
      <c r="AI17" s="417"/>
      <c r="AJ17" s="406"/>
      <c r="AK17" s="407"/>
      <c r="AL17" s="407"/>
      <c r="AM17" s="408"/>
      <c r="AN17" s="415"/>
      <c r="AO17" s="416"/>
      <c r="AP17" s="416"/>
      <c r="AQ17" s="417"/>
    </row>
    <row r="18" spans="1:43" ht="15" customHeight="1" thickBot="1" x14ac:dyDescent="0.35">
      <c r="A18" s="203"/>
      <c r="B18" s="251"/>
      <c r="C18" s="252"/>
      <c r="D18" s="266">
        <v>12</v>
      </c>
      <c r="E18" s="268"/>
      <c r="F18" s="232">
        <f>D18+E18</f>
        <v>12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409"/>
      <c r="Y18" s="410"/>
      <c r="Z18" s="410"/>
      <c r="AA18" s="411"/>
      <c r="AB18" s="409"/>
      <c r="AC18" s="410"/>
      <c r="AD18" s="410"/>
      <c r="AE18" s="411"/>
      <c r="AF18" s="418"/>
      <c r="AG18" s="419"/>
      <c r="AH18" s="419"/>
      <c r="AI18" s="420"/>
      <c r="AJ18" s="409"/>
      <c r="AK18" s="410"/>
      <c r="AL18" s="410"/>
      <c r="AM18" s="411"/>
      <c r="AN18" s="418"/>
      <c r="AO18" s="419"/>
      <c r="AP18" s="419"/>
      <c r="AQ18" s="420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 t="s">
        <v>343</v>
      </c>
      <c r="Y19" s="101"/>
      <c r="Z19" s="101"/>
      <c r="AA19" s="102"/>
      <c r="AB19" s="421" t="s">
        <v>344</v>
      </c>
      <c r="AC19" s="107"/>
      <c r="AD19" s="107"/>
      <c r="AE19" s="108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3</v>
      </c>
      <c r="J20" s="261"/>
      <c r="W20" s="170"/>
      <c r="X20" s="103"/>
      <c r="Y20" s="104"/>
      <c r="Z20" s="104"/>
      <c r="AA20" s="105"/>
      <c r="AB20" s="109"/>
      <c r="AC20" s="110"/>
      <c r="AD20" s="110"/>
      <c r="AE20" s="111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>
        <v>10</v>
      </c>
      <c r="E21" s="268"/>
      <c r="F21" s="232">
        <f>D21+E21</f>
        <v>10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31" t="s">
        <v>6</v>
      </c>
      <c r="AC21" s="132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194</v>
      </c>
      <c r="AA22" s="120"/>
      <c r="AB22" s="172" t="s">
        <v>8</v>
      </c>
      <c r="AC22" s="173"/>
      <c r="AD22" s="174" t="s">
        <v>195</v>
      </c>
      <c r="AE22" s="175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1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316</v>
      </c>
      <c r="Y23" s="173"/>
      <c r="Z23" s="176"/>
      <c r="AA23" s="177"/>
      <c r="AB23" s="191" t="s">
        <v>316</v>
      </c>
      <c r="AC23" s="192"/>
      <c r="AD23" s="176"/>
      <c r="AE23" s="177"/>
      <c r="AF23" s="172" t="s">
        <v>316</v>
      </c>
      <c r="AG23" s="173"/>
      <c r="AH23" s="176"/>
      <c r="AI23" s="177"/>
      <c r="AJ23" s="172" t="s">
        <v>316</v>
      </c>
      <c r="AK23" s="173"/>
      <c r="AL23" s="176"/>
      <c r="AM23" s="177"/>
      <c r="AN23" s="191" t="s">
        <v>316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>
        <v>3</v>
      </c>
      <c r="E24" s="230"/>
      <c r="F24" s="232">
        <f>D24+E24</f>
        <v>3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406" t="s">
        <v>345</v>
      </c>
      <c r="Y24" s="407"/>
      <c r="Z24" s="407"/>
      <c r="AA24" s="408"/>
      <c r="AB24" s="412" t="s">
        <v>346</v>
      </c>
      <c r="AC24" s="413"/>
      <c r="AD24" s="413"/>
      <c r="AE24" s="414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406"/>
      <c r="Y25" s="407"/>
      <c r="Z25" s="407"/>
      <c r="AA25" s="408"/>
      <c r="AB25" s="415"/>
      <c r="AC25" s="416"/>
      <c r="AD25" s="416"/>
      <c r="AE25" s="417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406"/>
      <c r="Y26" s="407"/>
      <c r="Z26" s="407"/>
      <c r="AA26" s="408"/>
      <c r="AB26" s="415"/>
      <c r="AC26" s="416"/>
      <c r="AD26" s="416"/>
      <c r="AE26" s="417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406"/>
      <c r="Y27" s="407"/>
      <c r="Z27" s="407"/>
      <c r="AA27" s="408"/>
      <c r="AB27" s="415"/>
      <c r="AC27" s="416"/>
      <c r="AD27" s="416"/>
      <c r="AE27" s="417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406"/>
      <c r="Y28" s="407"/>
      <c r="Z28" s="407"/>
      <c r="AA28" s="408"/>
      <c r="AB28" s="415"/>
      <c r="AC28" s="416"/>
      <c r="AD28" s="416"/>
      <c r="AE28" s="417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406"/>
      <c r="Y29" s="407"/>
      <c r="Z29" s="407"/>
      <c r="AA29" s="408"/>
      <c r="AB29" s="415"/>
      <c r="AC29" s="416"/>
      <c r="AD29" s="416"/>
      <c r="AE29" s="417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406"/>
      <c r="Y30" s="407"/>
      <c r="Z30" s="407"/>
      <c r="AA30" s="408"/>
      <c r="AB30" s="415"/>
      <c r="AC30" s="416"/>
      <c r="AD30" s="416"/>
      <c r="AE30" s="417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406"/>
      <c r="Y31" s="407"/>
      <c r="Z31" s="407"/>
      <c r="AA31" s="408"/>
      <c r="AB31" s="415"/>
      <c r="AC31" s="416"/>
      <c r="AD31" s="416"/>
      <c r="AE31" s="417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409"/>
      <c r="Y32" s="410"/>
      <c r="Z32" s="410"/>
      <c r="AA32" s="411"/>
      <c r="AB32" s="418"/>
      <c r="AC32" s="419"/>
      <c r="AD32" s="419"/>
      <c r="AE32" s="420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 t="s">
        <v>347</v>
      </c>
      <c r="X37" s="309"/>
      <c r="Y37" s="309"/>
      <c r="Z37" s="309"/>
      <c r="AA37" s="309">
        <v>0</v>
      </c>
      <c r="AB37" s="309"/>
      <c r="AC37" s="99">
        <v>1</v>
      </c>
      <c r="AD37" s="99" t="s">
        <v>326</v>
      </c>
      <c r="AE37" s="310" t="s">
        <v>348</v>
      </c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12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 t="s">
        <v>349</v>
      </c>
      <c r="X38" s="309"/>
      <c r="Y38" s="309"/>
      <c r="Z38" s="309"/>
      <c r="AA38" s="309">
        <v>0</v>
      </c>
      <c r="AB38" s="309"/>
      <c r="AC38" s="99">
        <v>3</v>
      </c>
      <c r="AD38" s="99" t="s">
        <v>326</v>
      </c>
      <c r="AE38" s="310" t="s">
        <v>350</v>
      </c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12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 t="s">
        <v>351</v>
      </c>
      <c r="X39" s="309"/>
      <c r="Y39" s="309"/>
      <c r="Z39" s="309"/>
      <c r="AA39" s="309">
        <v>1</v>
      </c>
      <c r="AB39" s="309"/>
      <c r="AC39" s="99">
        <v>1</v>
      </c>
      <c r="AD39" s="99" t="s">
        <v>326</v>
      </c>
      <c r="AE39" s="310" t="s">
        <v>352</v>
      </c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 t="s">
        <v>328</v>
      </c>
      <c r="X40" s="309"/>
      <c r="Y40" s="309"/>
      <c r="Z40" s="309"/>
      <c r="AA40" s="309" t="s">
        <v>326</v>
      </c>
      <c r="AB40" s="309"/>
      <c r="AC40" s="99" t="s">
        <v>326</v>
      </c>
      <c r="AD40" s="99">
        <v>1</v>
      </c>
      <c r="AE40" s="310" t="s">
        <v>329</v>
      </c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3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 t="s">
        <v>353</v>
      </c>
      <c r="X41" s="309"/>
      <c r="Y41" s="309"/>
      <c r="Z41" s="309"/>
      <c r="AA41" s="309" t="s">
        <v>326</v>
      </c>
      <c r="AB41" s="309"/>
      <c r="AC41" s="99" t="s">
        <v>326</v>
      </c>
      <c r="AD41" s="99" t="s">
        <v>326</v>
      </c>
      <c r="AE41" s="310" t="s">
        <v>354</v>
      </c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2</v>
      </c>
      <c r="D42" s="373">
        <v>1</v>
      </c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 t="s">
        <v>355</v>
      </c>
      <c r="X42" s="309"/>
      <c r="Y42" s="309"/>
      <c r="Z42" s="309"/>
      <c r="AA42" s="309" t="s">
        <v>326</v>
      </c>
      <c r="AB42" s="309"/>
      <c r="AC42" s="99" t="s">
        <v>326</v>
      </c>
      <c r="AD42" s="99" t="s">
        <v>326</v>
      </c>
      <c r="AE42" s="310" t="s">
        <v>356</v>
      </c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AP22:AQ22 Z8:AA8 AD22:AE22 AH8:AI8 AL8:AM8 AP8:AQ8 Z22:AA22 AH22:AI22 AL22:AM22 AD8:AE8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1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31" zoomScaleNormal="100" workbookViewId="0">
      <selection activeCell="C50" sqref="C50"/>
    </sheetView>
  </sheetViews>
  <sheetFormatPr defaultRowHeight="15" customHeight="1" x14ac:dyDescent="0.3"/>
  <cols>
    <col min="1" max="10" width="4.5" style="1" customWidth="1"/>
    <col min="11" max="11" width="1.25" style="1" customWidth="1"/>
    <col min="12" max="16" width="4.375" style="1" customWidth="1"/>
    <col min="17" max="21" width="2.25" style="1" customWidth="1"/>
    <col min="22" max="22" width="1.25" style="1" customWidth="1"/>
    <col min="23" max="43" width="3.75" style="1" customWidth="1"/>
    <col min="44" max="16384" width="9" style="1"/>
  </cols>
  <sheetData>
    <row r="1" spans="1:43" ht="15" customHeight="1" thickTop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5"/>
      <c r="L1" s="139"/>
      <c r="M1" s="140"/>
      <c r="N1" s="140"/>
      <c r="O1" s="140"/>
      <c r="P1" s="140"/>
      <c r="Q1" s="140"/>
      <c r="R1" s="140"/>
      <c r="S1" s="140"/>
      <c r="T1" s="140"/>
      <c r="U1" s="141"/>
      <c r="W1" s="148" t="s">
        <v>87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</row>
    <row r="2" spans="1:43" ht="15" customHeight="1" thickBot="1" x14ac:dyDescent="0.35">
      <c r="A2" s="136"/>
      <c r="B2" s="137"/>
      <c r="C2" s="137"/>
      <c r="D2" s="137"/>
      <c r="E2" s="137"/>
      <c r="F2" s="137"/>
      <c r="G2" s="137"/>
      <c r="H2" s="137"/>
      <c r="I2" s="137"/>
      <c r="J2" s="138"/>
      <c r="L2" s="142"/>
      <c r="M2" s="143"/>
      <c r="N2" s="143"/>
      <c r="O2" s="143"/>
      <c r="P2" s="143"/>
      <c r="Q2" s="143"/>
      <c r="R2" s="143"/>
      <c r="S2" s="143"/>
      <c r="T2" s="143"/>
      <c r="U2" s="144"/>
      <c r="W2" s="151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3"/>
    </row>
    <row r="3" spans="1:43" ht="15" customHeight="1" thickTop="1" thickBot="1" x14ac:dyDescent="0.35">
      <c r="A3" s="154" t="s">
        <v>10</v>
      </c>
      <c r="B3" s="155"/>
      <c r="C3" s="156"/>
      <c r="D3" s="157"/>
      <c r="E3" s="157"/>
      <c r="F3" s="157"/>
      <c r="G3" s="157"/>
      <c r="H3" s="157"/>
      <c r="I3" s="157"/>
      <c r="J3" s="158"/>
      <c r="L3" s="142"/>
      <c r="M3" s="143"/>
      <c r="N3" s="143"/>
      <c r="O3" s="143"/>
      <c r="P3" s="143"/>
      <c r="Q3" s="143"/>
      <c r="R3" s="143"/>
      <c r="S3" s="143"/>
      <c r="T3" s="143"/>
      <c r="U3" s="144"/>
      <c r="W3" s="162"/>
      <c r="X3" s="164" t="s">
        <v>0</v>
      </c>
      <c r="Y3" s="164"/>
      <c r="Z3" s="164"/>
      <c r="AA3" s="164"/>
      <c r="AB3" s="164" t="s">
        <v>1</v>
      </c>
      <c r="AC3" s="164"/>
      <c r="AD3" s="164"/>
      <c r="AE3" s="164"/>
      <c r="AF3" s="164" t="s">
        <v>2</v>
      </c>
      <c r="AG3" s="164"/>
      <c r="AH3" s="164"/>
      <c r="AI3" s="164"/>
      <c r="AJ3" s="164" t="s">
        <v>3</v>
      </c>
      <c r="AK3" s="164"/>
      <c r="AL3" s="164"/>
      <c r="AM3" s="164"/>
      <c r="AN3" s="164" t="s">
        <v>4</v>
      </c>
      <c r="AO3" s="164"/>
      <c r="AP3" s="164"/>
      <c r="AQ3" s="164"/>
    </row>
    <row r="4" spans="1:43" ht="15" customHeight="1" thickBot="1" x14ac:dyDescent="0.35">
      <c r="A4" s="112"/>
      <c r="B4" s="113"/>
      <c r="C4" s="159"/>
      <c r="D4" s="160"/>
      <c r="E4" s="160"/>
      <c r="F4" s="160"/>
      <c r="G4" s="160"/>
      <c r="H4" s="160"/>
      <c r="I4" s="160"/>
      <c r="J4" s="161"/>
      <c r="L4" s="142"/>
      <c r="M4" s="143"/>
      <c r="N4" s="143"/>
      <c r="O4" s="143"/>
      <c r="P4" s="143"/>
      <c r="Q4" s="143"/>
      <c r="R4" s="143"/>
      <c r="S4" s="143"/>
      <c r="T4" s="143"/>
      <c r="U4" s="144"/>
      <c r="W4" s="16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3" ht="15" customHeight="1" thickBot="1" x14ac:dyDescent="0.35">
      <c r="A5" s="112" t="s">
        <v>11</v>
      </c>
      <c r="B5" s="113"/>
      <c r="C5" s="114"/>
      <c r="D5" s="115"/>
      <c r="E5" s="166"/>
      <c r="F5" s="78" t="s">
        <v>12</v>
      </c>
      <c r="G5" s="167" t="s">
        <v>85</v>
      </c>
      <c r="H5" s="168"/>
      <c r="I5" s="78" t="s">
        <v>13</v>
      </c>
      <c r="J5" s="3"/>
      <c r="L5" s="142"/>
      <c r="M5" s="143"/>
      <c r="N5" s="143"/>
      <c r="O5" s="143"/>
      <c r="P5" s="143"/>
      <c r="Q5" s="143"/>
      <c r="R5" s="143"/>
      <c r="S5" s="143"/>
      <c r="T5" s="143"/>
      <c r="U5" s="144"/>
      <c r="W5" s="169" t="s">
        <v>5</v>
      </c>
      <c r="X5" s="100"/>
      <c r="Y5" s="101"/>
      <c r="Z5" s="101"/>
      <c r="AA5" s="102"/>
      <c r="AB5" s="100"/>
      <c r="AC5" s="101"/>
      <c r="AD5" s="101"/>
      <c r="AE5" s="102"/>
      <c r="AF5" s="100"/>
      <c r="AG5" s="101"/>
      <c r="AH5" s="101"/>
      <c r="AI5" s="102"/>
      <c r="AJ5" s="100"/>
      <c r="AK5" s="101"/>
      <c r="AL5" s="101"/>
      <c r="AM5" s="102"/>
      <c r="AN5" s="106"/>
      <c r="AO5" s="107"/>
      <c r="AP5" s="107"/>
      <c r="AQ5" s="108"/>
    </row>
    <row r="6" spans="1:43" ht="15" customHeight="1" thickBot="1" x14ac:dyDescent="0.35">
      <c r="A6" s="112" t="s">
        <v>182</v>
      </c>
      <c r="B6" s="113"/>
      <c r="C6" s="121" t="s">
        <v>85</v>
      </c>
      <c r="D6" s="122"/>
      <c r="E6" s="122"/>
      <c r="F6" s="123"/>
      <c r="G6" s="124" t="s">
        <v>130</v>
      </c>
      <c r="H6" s="125"/>
      <c r="I6" s="126"/>
      <c r="J6" s="46">
        <f>VLOOKUP(C6,목록!$C$1:$I$8,7,)</f>
        <v>0</v>
      </c>
      <c r="L6" s="142"/>
      <c r="M6" s="143"/>
      <c r="N6" s="143"/>
      <c r="O6" s="143"/>
      <c r="P6" s="143"/>
      <c r="Q6" s="143"/>
      <c r="R6" s="143"/>
      <c r="S6" s="143"/>
      <c r="T6" s="143"/>
      <c r="U6" s="144"/>
      <c r="W6" s="170"/>
      <c r="X6" s="103"/>
      <c r="Y6" s="104"/>
      <c r="Z6" s="104"/>
      <c r="AA6" s="105"/>
      <c r="AB6" s="103"/>
      <c r="AC6" s="104"/>
      <c r="AD6" s="104"/>
      <c r="AE6" s="105"/>
      <c r="AF6" s="103"/>
      <c r="AG6" s="104"/>
      <c r="AH6" s="104"/>
      <c r="AI6" s="105"/>
      <c r="AJ6" s="103"/>
      <c r="AK6" s="104"/>
      <c r="AL6" s="104"/>
      <c r="AM6" s="105"/>
      <c r="AN6" s="109"/>
      <c r="AO6" s="110"/>
      <c r="AP6" s="110"/>
      <c r="AQ6" s="111"/>
    </row>
    <row r="7" spans="1:43" ht="15" customHeight="1" thickBot="1" x14ac:dyDescent="0.35">
      <c r="A7" s="112" t="s">
        <v>16</v>
      </c>
      <c r="B7" s="113"/>
      <c r="C7" s="127"/>
      <c r="D7" s="128"/>
      <c r="E7" s="128"/>
      <c r="F7" s="63" t="s">
        <v>109</v>
      </c>
      <c r="G7" s="31"/>
      <c r="H7" s="63" t="s">
        <v>17</v>
      </c>
      <c r="I7" s="2"/>
      <c r="J7" s="64" t="s">
        <v>18</v>
      </c>
      <c r="L7" s="142"/>
      <c r="M7" s="143"/>
      <c r="N7" s="143"/>
      <c r="O7" s="143"/>
      <c r="P7" s="143"/>
      <c r="Q7" s="143"/>
      <c r="R7" s="143"/>
      <c r="S7" s="143"/>
      <c r="T7" s="143"/>
      <c r="U7" s="144"/>
      <c r="W7" s="170"/>
      <c r="X7" s="129" t="s">
        <v>6</v>
      </c>
      <c r="Y7" s="130"/>
      <c r="Z7" s="11">
        <v>1</v>
      </c>
      <c r="AA7" s="7" t="s">
        <v>7</v>
      </c>
      <c r="AB7" s="129" t="s">
        <v>6</v>
      </c>
      <c r="AC7" s="130"/>
      <c r="AD7" s="11">
        <v>1</v>
      </c>
      <c r="AE7" s="6" t="s">
        <v>7</v>
      </c>
      <c r="AF7" s="129" t="s">
        <v>6</v>
      </c>
      <c r="AG7" s="130"/>
      <c r="AH7" s="11">
        <v>1</v>
      </c>
      <c r="AI7" s="6" t="s">
        <v>7</v>
      </c>
      <c r="AJ7" s="129" t="s">
        <v>6</v>
      </c>
      <c r="AK7" s="130"/>
      <c r="AL7" s="11">
        <v>1</v>
      </c>
      <c r="AM7" s="6" t="s">
        <v>7</v>
      </c>
      <c r="AN7" s="131" t="s">
        <v>6</v>
      </c>
      <c r="AO7" s="132"/>
      <c r="AP7" s="11">
        <v>1</v>
      </c>
      <c r="AQ7" s="6" t="s">
        <v>7</v>
      </c>
    </row>
    <row r="8" spans="1:43" ht="15" customHeight="1" thickBot="1" x14ac:dyDescent="0.35">
      <c r="A8" s="112" t="s">
        <v>19</v>
      </c>
      <c r="B8" s="113"/>
      <c r="C8" s="114"/>
      <c r="D8" s="115"/>
      <c r="E8" s="115"/>
      <c r="F8" s="115"/>
      <c r="G8" s="115"/>
      <c r="H8" s="115"/>
      <c r="I8" s="115"/>
      <c r="J8" s="116"/>
      <c r="L8" s="142"/>
      <c r="M8" s="143"/>
      <c r="N8" s="143"/>
      <c r="O8" s="143"/>
      <c r="P8" s="143"/>
      <c r="Q8" s="143"/>
      <c r="R8" s="143"/>
      <c r="S8" s="143"/>
      <c r="T8" s="143"/>
      <c r="U8" s="144"/>
      <c r="W8" s="170"/>
      <c r="X8" s="117" t="s">
        <v>8</v>
      </c>
      <c r="Y8" s="118"/>
      <c r="Z8" s="119" t="s">
        <v>85</v>
      </c>
      <c r="AA8" s="120"/>
      <c r="AB8" s="117" t="s">
        <v>8</v>
      </c>
      <c r="AC8" s="118"/>
      <c r="AD8" s="119" t="s">
        <v>85</v>
      </c>
      <c r="AE8" s="120"/>
      <c r="AF8" s="117" t="s">
        <v>8</v>
      </c>
      <c r="AG8" s="118"/>
      <c r="AH8" s="119" t="s">
        <v>85</v>
      </c>
      <c r="AI8" s="120"/>
      <c r="AJ8" s="117" t="s">
        <v>8</v>
      </c>
      <c r="AK8" s="118"/>
      <c r="AL8" s="119" t="s">
        <v>85</v>
      </c>
      <c r="AM8" s="120"/>
      <c r="AN8" s="172" t="s">
        <v>8</v>
      </c>
      <c r="AO8" s="173"/>
      <c r="AP8" s="174" t="s">
        <v>85</v>
      </c>
      <c r="AQ8" s="175"/>
    </row>
    <row r="9" spans="1:43" ht="15" customHeight="1" thickBot="1" x14ac:dyDescent="0.35">
      <c r="A9" s="112" t="s">
        <v>20</v>
      </c>
      <c r="B9" s="113"/>
      <c r="C9" s="47"/>
      <c r="D9" s="115"/>
      <c r="E9" s="115"/>
      <c r="F9" s="115"/>
      <c r="G9" s="49"/>
      <c r="H9" s="115"/>
      <c r="I9" s="115"/>
      <c r="J9" s="116"/>
      <c r="L9" s="142"/>
      <c r="M9" s="143"/>
      <c r="N9" s="143"/>
      <c r="O9" s="143"/>
      <c r="P9" s="143"/>
      <c r="Q9" s="143"/>
      <c r="R9" s="143"/>
      <c r="S9" s="143"/>
      <c r="T9" s="143"/>
      <c r="U9" s="144"/>
      <c r="W9" s="170"/>
      <c r="X9" s="172" t="s">
        <v>185</v>
      </c>
      <c r="Y9" s="173"/>
      <c r="Z9" s="176"/>
      <c r="AA9" s="177"/>
      <c r="AB9" s="172" t="s">
        <v>185</v>
      </c>
      <c r="AC9" s="173"/>
      <c r="AD9" s="176"/>
      <c r="AE9" s="177"/>
      <c r="AF9" s="172" t="s">
        <v>185</v>
      </c>
      <c r="AG9" s="173"/>
      <c r="AH9" s="176"/>
      <c r="AI9" s="177"/>
      <c r="AJ9" s="172" t="s">
        <v>185</v>
      </c>
      <c r="AK9" s="173"/>
      <c r="AL9" s="176"/>
      <c r="AM9" s="177"/>
      <c r="AN9" s="191" t="s">
        <v>185</v>
      </c>
      <c r="AO9" s="192"/>
      <c r="AP9" s="176"/>
      <c r="AQ9" s="177"/>
    </row>
    <row r="10" spans="1:43" ht="15" customHeight="1" thickBot="1" x14ac:dyDescent="0.35">
      <c r="A10" s="178" t="s">
        <v>21</v>
      </c>
      <c r="B10" s="179"/>
      <c r="C10" s="48"/>
      <c r="D10" s="180"/>
      <c r="E10" s="180"/>
      <c r="F10" s="180"/>
      <c r="G10" s="50"/>
      <c r="H10" s="180"/>
      <c r="I10" s="180"/>
      <c r="J10" s="181"/>
      <c r="L10" s="145"/>
      <c r="M10" s="146"/>
      <c r="N10" s="146"/>
      <c r="O10" s="146"/>
      <c r="P10" s="146"/>
      <c r="Q10" s="146"/>
      <c r="R10" s="146"/>
      <c r="S10" s="146"/>
      <c r="T10" s="146"/>
      <c r="U10" s="147"/>
      <c r="W10" s="170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</row>
    <row r="11" spans="1:43" ht="15" customHeight="1" thickTop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4"/>
      <c r="W11" s="170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5" customHeight="1" thickTop="1" thickBot="1" x14ac:dyDescent="0.35">
      <c r="A12" s="185" t="s">
        <v>22</v>
      </c>
      <c r="B12" s="186"/>
      <c r="C12" s="186"/>
      <c r="D12" s="186"/>
      <c r="E12" s="186"/>
      <c r="F12" s="186"/>
      <c r="G12" s="186"/>
      <c r="H12" s="186"/>
      <c r="I12" s="186"/>
      <c r="J12" s="187"/>
      <c r="L12" s="193" t="s">
        <v>45</v>
      </c>
      <c r="M12" s="194"/>
      <c r="N12" s="194"/>
      <c r="O12" s="195"/>
      <c r="Q12" s="196" t="s">
        <v>6</v>
      </c>
      <c r="R12" s="197"/>
      <c r="S12" s="197"/>
      <c r="T12" s="197"/>
      <c r="U12" s="198"/>
      <c r="W12" s="170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5" customHeight="1" thickTop="1" thickBot="1" x14ac:dyDescent="0.35">
      <c r="A13" s="188"/>
      <c r="B13" s="189"/>
      <c r="C13" s="189"/>
      <c r="D13" s="189"/>
      <c r="E13" s="189"/>
      <c r="F13" s="189"/>
      <c r="G13" s="189"/>
      <c r="H13" s="189"/>
      <c r="I13" s="189"/>
      <c r="J13" s="190"/>
      <c r="L13" s="239" t="s">
        <v>174</v>
      </c>
      <c r="M13" s="240"/>
      <c r="N13" s="240" t="s">
        <v>46</v>
      </c>
      <c r="O13" s="241"/>
      <c r="Q13" s="199"/>
      <c r="R13" s="200"/>
      <c r="S13" s="200"/>
      <c r="T13" s="200"/>
      <c r="U13" s="201"/>
      <c r="W13" s="170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5" customHeight="1" thickTop="1" thickBot="1" x14ac:dyDescent="0.35">
      <c r="A14" s="202" t="s">
        <v>23</v>
      </c>
      <c r="B14" s="205" t="s">
        <v>24</v>
      </c>
      <c r="C14" s="206"/>
      <c r="D14" s="34" t="s">
        <v>25</v>
      </c>
      <c r="E14" s="35" t="s">
        <v>26</v>
      </c>
      <c r="F14" s="211" t="s">
        <v>27</v>
      </c>
      <c r="G14" s="212"/>
      <c r="H14" s="213" t="s">
        <v>28</v>
      </c>
      <c r="I14" s="216">
        <f>ROUNDDOWN(F15/3,0)</f>
        <v>0</v>
      </c>
      <c r="J14" s="217"/>
      <c r="L14" s="222" t="s">
        <v>47</v>
      </c>
      <c r="M14" s="223"/>
      <c r="N14" s="223" t="s">
        <v>48</v>
      </c>
      <c r="O14" s="224"/>
      <c r="Q14" s="242"/>
      <c r="R14" s="243"/>
      <c r="S14" s="243"/>
      <c r="T14" s="243"/>
      <c r="U14" s="244"/>
      <c r="W14" s="17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5" customHeight="1" thickBot="1" x14ac:dyDescent="0.35">
      <c r="A15" s="203"/>
      <c r="B15" s="207"/>
      <c r="C15" s="208"/>
      <c r="D15" s="228"/>
      <c r="E15" s="230"/>
      <c r="F15" s="232">
        <f>D15+E15</f>
        <v>0</v>
      </c>
      <c r="G15" s="233"/>
      <c r="H15" s="214"/>
      <c r="I15" s="218"/>
      <c r="J15" s="219"/>
      <c r="L15" s="236" t="s">
        <v>49</v>
      </c>
      <c r="M15" s="237"/>
      <c r="N15" s="237">
        <v>1</v>
      </c>
      <c r="O15" s="238"/>
      <c r="Q15" s="245"/>
      <c r="R15" s="246"/>
      <c r="S15" s="246"/>
      <c r="T15" s="246"/>
      <c r="U15" s="247"/>
      <c r="W15" s="170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5" customHeight="1" thickBot="1" x14ac:dyDescent="0.35">
      <c r="A16" s="203"/>
      <c r="B16" s="209"/>
      <c r="C16" s="210"/>
      <c r="D16" s="229"/>
      <c r="E16" s="231"/>
      <c r="F16" s="234"/>
      <c r="G16" s="235"/>
      <c r="H16" s="215"/>
      <c r="I16" s="220"/>
      <c r="J16" s="221"/>
      <c r="L16" s="222" t="s">
        <v>50</v>
      </c>
      <c r="M16" s="223"/>
      <c r="N16" s="223">
        <v>2</v>
      </c>
      <c r="O16" s="224"/>
      <c r="Q16" s="245"/>
      <c r="R16" s="246"/>
      <c r="S16" s="246"/>
      <c r="T16" s="246"/>
      <c r="U16" s="247"/>
      <c r="W16" s="170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</row>
    <row r="17" spans="1:43" ht="15" customHeight="1" thickBot="1" x14ac:dyDescent="0.35">
      <c r="A17" s="203"/>
      <c r="B17" s="251" t="s">
        <v>29</v>
      </c>
      <c r="C17" s="252"/>
      <c r="D17" s="36" t="s">
        <v>25</v>
      </c>
      <c r="E17" s="37" t="s">
        <v>26</v>
      </c>
      <c r="F17" s="255" t="s">
        <v>27</v>
      </c>
      <c r="G17" s="256"/>
      <c r="H17" s="257" t="s">
        <v>28</v>
      </c>
      <c r="I17" s="260">
        <f>ROUNDDOWN(F18/3,0)</f>
        <v>0</v>
      </c>
      <c r="J17" s="261"/>
      <c r="L17" s="236" t="s">
        <v>51</v>
      </c>
      <c r="M17" s="237"/>
      <c r="N17" s="237">
        <v>3</v>
      </c>
      <c r="O17" s="238"/>
      <c r="Q17" s="248"/>
      <c r="R17" s="249"/>
      <c r="S17" s="249"/>
      <c r="T17" s="249"/>
      <c r="U17" s="250"/>
      <c r="W17" s="170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8" spans="1:43" ht="15" customHeight="1" thickBot="1" x14ac:dyDescent="0.35">
      <c r="A18" s="203"/>
      <c r="B18" s="251"/>
      <c r="C18" s="252"/>
      <c r="D18" s="266"/>
      <c r="E18" s="268"/>
      <c r="F18" s="232">
        <f>D18+E18</f>
        <v>0</v>
      </c>
      <c r="G18" s="233"/>
      <c r="H18" s="258"/>
      <c r="I18" s="262"/>
      <c r="J18" s="263"/>
      <c r="L18" s="222" t="s">
        <v>52</v>
      </c>
      <c r="M18" s="223"/>
      <c r="N18" s="223">
        <v>4</v>
      </c>
      <c r="O18" s="224"/>
      <c r="W18" s="171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</row>
    <row r="19" spans="1:43" ht="15" customHeight="1" thickBot="1" x14ac:dyDescent="0.35">
      <c r="A19" s="203"/>
      <c r="B19" s="251"/>
      <c r="C19" s="252"/>
      <c r="D19" s="266"/>
      <c r="E19" s="268"/>
      <c r="F19" s="234"/>
      <c r="G19" s="235"/>
      <c r="H19" s="258"/>
      <c r="I19" s="262"/>
      <c r="J19" s="263"/>
      <c r="L19" s="225" t="s">
        <v>53</v>
      </c>
      <c r="M19" s="226"/>
      <c r="N19" s="226">
        <v>5</v>
      </c>
      <c r="O19" s="227"/>
      <c r="W19" s="169" t="s">
        <v>212</v>
      </c>
      <c r="X19" s="100"/>
      <c r="Y19" s="101"/>
      <c r="Z19" s="101"/>
      <c r="AA19" s="102"/>
      <c r="AB19" s="100"/>
      <c r="AC19" s="101"/>
      <c r="AD19" s="101"/>
      <c r="AE19" s="102"/>
      <c r="AF19" s="100"/>
      <c r="AG19" s="101"/>
      <c r="AH19" s="101"/>
      <c r="AI19" s="102"/>
      <c r="AJ19" s="100"/>
      <c r="AK19" s="101"/>
      <c r="AL19" s="101"/>
      <c r="AM19" s="102"/>
      <c r="AN19" s="106"/>
      <c r="AO19" s="107"/>
      <c r="AP19" s="107"/>
      <c r="AQ19" s="108"/>
    </row>
    <row r="20" spans="1:43" ht="15" customHeight="1" thickBot="1" x14ac:dyDescent="0.35">
      <c r="A20" s="203"/>
      <c r="B20" s="251" t="s">
        <v>30</v>
      </c>
      <c r="C20" s="252"/>
      <c r="D20" s="36" t="s">
        <v>25</v>
      </c>
      <c r="E20" s="37" t="s">
        <v>26</v>
      </c>
      <c r="F20" s="255" t="s">
        <v>27</v>
      </c>
      <c r="G20" s="256"/>
      <c r="H20" s="257" t="s">
        <v>28</v>
      </c>
      <c r="I20" s="260">
        <f>ROUNDDOWN(F21/3,0)</f>
        <v>0</v>
      </c>
      <c r="J20" s="261"/>
      <c r="W20" s="170"/>
      <c r="X20" s="103"/>
      <c r="Y20" s="104"/>
      <c r="Z20" s="104"/>
      <c r="AA20" s="105"/>
      <c r="AB20" s="103"/>
      <c r="AC20" s="104"/>
      <c r="AD20" s="104"/>
      <c r="AE20" s="105"/>
      <c r="AF20" s="103"/>
      <c r="AG20" s="104"/>
      <c r="AH20" s="104"/>
      <c r="AI20" s="105"/>
      <c r="AJ20" s="103"/>
      <c r="AK20" s="104"/>
      <c r="AL20" s="104"/>
      <c r="AM20" s="105"/>
      <c r="AN20" s="109"/>
      <c r="AO20" s="110"/>
      <c r="AP20" s="110"/>
      <c r="AQ20" s="111"/>
    </row>
    <row r="21" spans="1:43" ht="15" customHeight="1" thickTop="1" thickBot="1" x14ac:dyDescent="0.35">
      <c r="A21" s="203"/>
      <c r="B21" s="251"/>
      <c r="C21" s="252"/>
      <c r="D21" s="266"/>
      <c r="E21" s="268"/>
      <c r="F21" s="232">
        <f>D21+E21</f>
        <v>0</v>
      </c>
      <c r="G21" s="233"/>
      <c r="H21" s="258"/>
      <c r="I21" s="262"/>
      <c r="J21" s="263"/>
      <c r="L21" s="300" t="s">
        <v>54</v>
      </c>
      <c r="M21" s="301"/>
      <c r="N21" s="301"/>
      <c r="O21" s="301"/>
      <c r="P21" s="301"/>
      <c r="Q21" s="301"/>
      <c r="R21" s="301"/>
      <c r="S21" s="301"/>
      <c r="T21" s="301"/>
      <c r="U21" s="302"/>
      <c r="W21" s="170"/>
      <c r="X21" s="129" t="s">
        <v>6</v>
      </c>
      <c r="Y21" s="130"/>
      <c r="Z21" s="11">
        <v>1</v>
      </c>
      <c r="AA21" s="7" t="s">
        <v>7</v>
      </c>
      <c r="AB21" s="129" t="s">
        <v>6</v>
      </c>
      <c r="AC21" s="130"/>
      <c r="AD21" s="11">
        <v>1</v>
      </c>
      <c r="AE21" s="6" t="s">
        <v>7</v>
      </c>
      <c r="AF21" s="129" t="s">
        <v>6</v>
      </c>
      <c r="AG21" s="130"/>
      <c r="AH21" s="11">
        <v>1</v>
      </c>
      <c r="AI21" s="6" t="s">
        <v>7</v>
      </c>
      <c r="AJ21" s="129" t="s">
        <v>6</v>
      </c>
      <c r="AK21" s="130"/>
      <c r="AL21" s="11">
        <v>1</v>
      </c>
      <c r="AM21" s="6" t="s">
        <v>7</v>
      </c>
      <c r="AN21" s="131" t="s">
        <v>6</v>
      </c>
      <c r="AO21" s="132"/>
      <c r="AP21" s="11">
        <v>1</v>
      </c>
      <c r="AQ21" s="6" t="s">
        <v>7</v>
      </c>
    </row>
    <row r="22" spans="1:43" ht="15" customHeight="1" thickBot="1" x14ac:dyDescent="0.35">
      <c r="A22" s="204"/>
      <c r="B22" s="253"/>
      <c r="C22" s="254"/>
      <c r="D22" s="267"/>
      <c r="E22" s="269"/>
      <c r="F22" s="270"/>
      <c r="G22" s="271"/>
      <c r="H22" s="259"/>
      <c r="I22" s="264"/>
      <c r="J22" s="265"/>
      <c r="L22" s="303"/>
      <c r="M22" s="304"/>
      <c r="N22" s="304"/>
      <c r="O22" s="304"/>
      <c r="P22" s="304"/>
      <c r="Q22" s="304"/>
      <c r="R22" s="304"/>
      <c r="S22" s="304"/>
      <c r="T22" s="304"/>
      <c r="U22" s="305"/>
      <c r="W22" s="170"/>
      <c r="X22" s="117" t="s">
        <v>8</v>
      </c>
      <c r="Y22" s="118"/>
      <c r="Z22" s="119" t="s">
        <v>85</v>
      </c>
      <c r="AA22" s="120"/>
      <c r="AB22" s="117" t="s">
        <v>8</v>
      </c>
      <c r="AC22" s="118"/>
      <c r="AD22" s="119" t="s">
        <v>85</v>
      </c>
      <c r="AE22" s="120"/>
      <c r="AF22" s="117" t="s">
        <v>8</v>
      </c>
      <c r="AG22" s="118"/>
      <c r="AH22" s="119" t="s">
        <v>85</v>
      </c>
      <c r="AI22" s="120"/>
      <c r="AJ22" s="117" t="s">
        <v>8</v>
      </c>
      <c r="AK22" s="118"/>
      <c r="AL22" s="119" t="s">
        <v>85</v>
      </c>
      <c r="AM22" s="120"/>
      <c r="AN22" s="172" t="s">
        <v>8</v>
      </c>
      <c r="AO22" s="173"/>
      <c r="AP22" s="174" t="s">
        <v>85</v>
      </c>
      <c r="AQ22" s="175"/>
    </row>
    <row r="23" spans="1:43" ht="15" customHeight="1" thickTop="1" thickBot="1" x14ac:dyDescent="0.35">
      <c r="A23" s="272" t="s">
        <v>31</v>
      </c>
      <c r="B23" s="275"/>
      <c r="C23" s="276"/>
      <c r="D23" s="38" t="s">
        <v>25</v>
      </c>
      <c r="E23" s="39" t="s">
        <v>26</v>
      </c>
      <c r="F23" s="211" t="s">
        <v>27</v>
      </c>
      <c r="G23" s="212"/>
      <c r="H23" s="213" t="s">
        <v>28</v>
      </c>
      <c r="I23" s="216">
        <f>ROUNDDOWN(F24/3,0)</f>
        <v>0</v>
      </c>
      <c r="J23" s="217"/>
      <c r="L23" s="283" t="s">
        <v>10</v>
      </c>
      <c r="M23" s="284"/>
      <c r="N23" s="284"/>
      <c r="O23" s="285"/>
      <c r="P23" s="286" t="s">
        <v>55</v>
      </c>
      <c r="Q23" s="287"/>
      <c r="R23" s="287"/>
      <c r="S23" s="287"/>
      <c r="T23" s="287"/>
      <c r="U23" s="288"/>
      <c r="W23" s="170"/>
      <c r="X23" s="172" t="s">
        <v>185</v>
      </c>
      <c r="Y23" s="173"/>
      <c r="Z23" s="176"/>
      <c r="AA23" s="177"/>
      <c r="AB23" s="172" t="s">
        <v>185</v>
      </c>
      <c r="AC23" s="173"/>
      <c r="AD23" s="176"/>
      <c r="AE23" s="177"/>
      <c r="AF23" s="172" t="s">
        <v>185</v>
      </c>
      <c r="AG23" s="173"/>
      <c r="AH23" s="176"/>
      <c r="AI23" s="177"/>
      <c r="AJ23" s="172" t="s">
        <v>185</v>
      </c>
      <c r="AK23" s="173"/>
      <c r="AL23" s="176"/>
      <c r="AM23" s="177"/>
      <c r="AN23" s="191" t="s">
        <v>185</v>
      </c>
      <c r="AO23" s="192"/>
      <c r="AP23" s="176"/>
      <c r="AQ23" s="177"/>
    </row>
    <row r="24" spans="1:43" ht="15" customHeight="1" thickBot="1" x14ac:dyDescent="0.35">
      <c r="A24" s="273"/>
      <c r="B24" s="277"/>
      <c r="C24" s="278"/>
      <c r="D24" s="228"/>
      <c r="E24" s="230"/>
      <c r="F24" s="232">
        <f>D24+E24</f>
        <v>0</v>
      </c>
      <c r="G24" s="233"/>
      <c r="H24" s="281"/>
      <c r="I24" s="218"/>
      <c r="J24" s="219"/>
      <c r="L24" s="289"/>
      <c r="M24" s="290"/>
      <c r="N24" s="290"/>
      <c r="O24" s="291"/>
      <c r="P24" s="62" t="s">
        <v>56</v>
      </c>
      <c r="Q24" s="14">
        <v>1</v>
      </c>
      <c r="R24" s="14">
        <v>2</v>
      </c>
      <c r="S24" s="14">
        <v>3</v>
      </c>
      <c r="T24" s="14">
        <v>4</v>
      </c>
      <c r="U24" s="15">
        <v>5</v>
      </c>
      <c r="W24" s="170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</row>
    <row r="25" spans="1:43" ht="15" customHeight="1" thickBot="1" x14ac:dyDescent="0.35">
      <c r="A25" s="273"/>
      <c r="B25" s="279"/>
      <c r="C25" s="280"/>
      <c r="D25" s="229"/>
      <c r="E25" s="231"/>
      <c r="F25" s="270"/>
      <c r="G25" s="271"/>
      <c r="H25" s="282"/>
      <c r="I25" s="220"/>
      <c r="J25" s="221"/>
      <c r="L25" s="292"/>
      <c r="M25" s="293"/>
      <c r="N25" s="293"/>
      <c r="O25" s="294"/>
      <c r="P25" s="16" t="s">
        <v>57</v>
      </c>
      <c r="Q25" s="17">
        <v>1</v>
      </c>
      <c r="R25" s="17">
        <v>2</v>
      </c>
      <c r="S25" s="17">
        <v>3</v>
      </c>
      <c r="T25" s="17">
        <v>4</v>
      </c>
      <c r="U25" s="18">
        <v>5</v>
      </c>
      <c r="W25" s="170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</row>
    <row r="26" spans="1:43" ht="15" customHeight="1" thickTop="1" thickBot="1" x14ac:dyDescent="0.35">
      <c r="A26" s="273"/>
      <c r="B26" s="295"/>
      <c r="C26" s="296"/>
      <c r="D26" s="38" t="s">
        <v>25</v>
      </c>
      <c r="E26" s="39" t="s">
        <v>26</v>
      </c>
      <c r="F26" s="211" t="s">
        <v>27</v>
      </c>
      <c r="G26" s="212"/>
      <c r="H26" s="297" t="s">
        <v>28</v>
      </c>
      <c r="I26" s="298">
        <f>ROUNDDOWN(F27/3,0)</f>
        <v>0</v>
      </c>
      <c r="J26" s="299"/>
      <c r="L26" s="289"/>
      <c r="M26" s="290"/>
      <c r="N26" s="290"/>
      <c r="O26" s="291"/>
      <c r="P26" s="13" t="s">
        <v>56</v>
      </c>
      <c r="Q26" s="14">
        <v>1</v>
      </c>
      <c r="R26" s="14">
        <v>2</v>
      </c>
      <c r="S26" s="14">
        <v>3</v>
      </c>
      <c r="T26" s="14">
        <v>4</v>
      </c>
      <c r="U26" s="15">
        <v>5</v>
      </c>
      <c r="W26" s="170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</row>
    <row r="27" spans="1:43" ht="15" customHeight="1" thickBot="1" x14ac:dyDescent="0.35">
      <c r="A27" s="273"/>
      <c r="B27" s="277"/>
      <c r="C27" s="278"/>
      <c r="D27" s="228"/>
      <c r="E27" s="230"/>
      <c r="F27" s="232">
        <f>D27+E27</f>
        <v>0</v>
      </c>
      <c r="G27" s="233"/>
      <c r="H27" s="281"/>
      <c r="I27" s="218"/>
      <c r="J27" s="219"/>
      <c r="L27" s="292"/>
      <c r="M27" s="293"/>
      <c r="N27" s="293"/>
      <c r="O27" s="294"/>
      <c r="P27" s="16" t="s">
        <v>57</v>
      </c>
      <c r="Q27" s="17">
        <v>1</v>
      </c>
      <c r="R27" s="17">
        <v>2</v>
      </c>
      <c r="S27" s="17">
        <v>3</v>
      </c>
      <c r="T27" s="17">
        <v>4</v>
      </c>
      <c r="U27" s="18">
        <v>5</v>
      </c>
      <c r="W27" s="170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</row>
    <row r="28" spans="1:43" ht="15" customHeight="1" thickBot="1" x14ac:dyDescent="0.35">
      <c r="A28" s="273"/>
      <c r="B28" s="279"/>
      <c r="C28" s="280"/>
      <c r="D28" s="229"/>
      <c r="E28" s="231"/>
      <c r="F28" s="270"/>
      <c r="G28" s="271"/>
      <c r="H28" s="282"/>
      <c r="I28" s="220"/>
      <c r="J28" s="221"/>
      <c r="L28" s="289"/>
      <c r="M28" s="290"/>
      <c r="N28" s="290"/>
      <c r="O28" s="291"/>
      <c r="P28" s="13" t="s">
        <v>56</v>
      </c>
      <c r="Q28" s="14">
        <v>1</v>
      </c>
      <c r="R28" s="14">
        <v>2</v>
      </c>
      <c r="S28" s="14">
        <v>3</v>
      </c>
      <c r="T28" s="14">
        <v>4</v>
      </c>
      <c r="U28" s="15">
        <v>5</v>
      </c>
      <c r="W28" s="170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</row>
    <row r="29" spans="1:43" ht="15" customHeight="1" thickTop="1" thickBot="1" x14ac:dyDescent="0.35">
      <c r="A29" s="273"/>
      <c r="B29" s="295"/>
      <c r="C29" s="296"/>
      <c r="D29" s="38" t="s">
        <v>211</v>
      </c>
      <c r="E29" s="39" t="s">
        <v>26</v>
      </c>
      <c r="F29" s="211" t="s">
        <v>27</v>
      </c>
      <c r="G29" s="212"/>
      <c r="H29" s="282" t="s">
        <v>28</v>
      </c>
      <c r="I29" s="260">
        <f>ROUNDDOWN(F30/3,0)</f>
        <v>0</v>
      </c>
      <c r="J29" s="261"/>
      <c r="L29" s="292"/>
      <c r="M29" s="293"/>
      <c r="N29" s="293"/>
      <c r="O29" s="294"/>
      <c r="P29" s="16" t="s">
        <v>57</v>
      </c>
      <c r="Q29" s="17">
        <v>1</v>
      </c>
      <c r="R29" s="17">
        <v>2</v>
      </c>
      <c r="S29" s="17">
        <v>3</v>
      </c>
      <c r="T29" s="17">
        <v>4</v>
      </c>
      <c r="U29" s="18">
        <v>5</v>
      </c>
      <c r="W29" s="170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</row>
    <row r="30" spans="1:43" ht="15" customHeight="1" thickBot="1" x14ac:dyDescent="0.35">
      <c r="A30" s="273"/>
      <c r="B30" s="277"/>
      <c r="C30" s="278"/>
      <c r="D30" s="266"/>
      <c r="E30" s="268"/>
      <c r="F30" s="232">
        <f>D30+E30</f>
        <v>0</v>
      </c>
      <c r="G30" s="233"/>
      <c r="H30" s="258"/>
      <c r="I30" s="262"/>
      <c r="J30" s="263"/>
      <c r="L30" s="289"/>
      <c r="M30" s="290"/>
      <c r="N30" s="290"/>
      <c r="O30" s="291"/>
      <c r="P30" s="13" t="s">
        <v>56</v>
      </c>
      <c r="Q30" s="14">
        <v>1</v>
      </c>
      <c r="R30" s="14">
        <v>2</v>
      </c>
      <c r="S30" s="14">
        <v>3</v>
      </c>
      <c r="T30" s="14">
        <v>4</v>
      </c>
      <c r="U30" s="15">
        <v>5</v>
      </c>
      <c r="W30" s="170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ht="15" customHeight="1" thickBot="1" x14ac:dyDescent="0.35">
      <c r="A31" s="273"/>
      <c r="B31" s="279"/>
      <c r="C31" s="280"/>
      <c r="D31" s="266"/>
      <c r="E31" s="268"/>
      <c r="F31" s="234"/>
      <c r="G31" s="235"/>
      <c r="H31" s="258"/>
      <c r="I31" s="262"/>
      <c r="J31" s="263"/>
      <c r="L31" s="292"/>
      <c r="M31" s="293"/>
      <c r="N31" s="293"/>
      <c r="O31" s="294"/>
      <c r="P31" s="16" t="s">
        <v>57</v>
      </c>
      <c r="Q31" s="17">
        <v>1</v>
      </c>
      <c r="R31" s="17">
        <v>2</v>
      </c>
      <c r="S31" s="17">
        <v>3</v>
      </c>
      <c r="T31" s="17">
        <v>4</v>
      </c>
      <c r="U31" s="18">
        <v>5</v>
      </c>
      <c r="W31" s="170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</row>
    <row r="32" spans="1:43" ht="15" customHeight="1" thickBot="1" x14ac:dyDescent="0.35">
      <c r="A32" s="273"/>
      <c r="B32" s="326"/>
      <c r="C32" s="327"/>
      <c r="D32" s="36" t="s">
        <v>25</v>
      </c>
      <c r="E32" s="37" t="s">
        <v>26</v>
      </c>
      <c r="F32" s="255" t="s">
        <v>27</v>
      </c>
      <c r="G32" s="256"/>
      <c r="H32" s="257" t="s">
        <v>28</v>
      </c>
      <c r="I32" s="262">
        <f>ROUNDDOWN(F33/3,0)</f>
        <v>0</v>
      </c>
      <c r="J32" s="263"/>
      <c r="L32" s="336"/>
      <c r="M32" s="337"/>
      <c r="N32" s="337"/>
      <c r="O32" s="338"/>
      <c r="P32" s="13" t="s">
        <v>56</v>
      </c>
      <c r="Q32" s="14">
        <v>1</v>
      </c>
      <c r="R32" s="14">
        <v>2</v>
      </c>
      <c r="S32" s="14">
        <v>3</v>
      </c>
      <c r="T32" s="14">
        <v>4</v>
      </c>
      <c r="U32" s="15">
        <v>5</v>
      </c>
      <c r="W32" s="171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</row>
    <row r="33" spans="1:43" ht="15" customHeight="1" thickBot="1" x14ac:dyDescent="0.35">
      <c r="A33" s="273"/>
      <c r="B33" s="326"/>
      <c r="C33" s="327"/>
      <c r="D33" s="266"/>
      <c r="E33" s="268"/>
      <c r="F33" s="232">
        <f>D33+E33</f>
        <v>0</v>
      </c>
      <c r="G33" s="233"/>
      <c r="H33" s="258"/>
      <c r="I33" s="262"/>
      <c r="J33" s="263"/>
      <c r="L33" s="339"/>
      <c r="M33" s="340"/>
      <c r="N33" s="340"/>
      <c r="O33" s="341"/>
      <c r="P33" s="16" t="s">
        <v>57</v>
      </c>
      <c r="Q33" s="17">
        <v>1</v>
      </c>
      <c r="R33" s="17">
        <v>2</v>
      </c>
      <c r="S33" s="17">
        <v>3</v>
      </c>
      <c r="T33" s="17">
        <v>4</v>
      </c>
      <c r="U33" s="18">
        <v>5</v>
      </c>
    </row>
    <row r="34" spans="1:43" ht="15" customHeight="1" thickTop="1" thickBot="1" x14ac:dyDescent="0.35">
      <c r="A34" s="274"/>
      <c r="B34" s="328"/>
      <c r="C34" s="329"/>
      <c r="D34" s="267"/>
      <c r="E34" s="269"/>
      <c r="F34" s="270"/>
      <c r="G34" s="271"/>
      <c r="H34" s="259"/>
      <c r="I34" s="264"/>
      <c r="J34" s="265"/>
      <c r="L34" s="289"/>
      <c r="M34" s="290"/>
      <c r="N34" s="290"/>
      <c r="O34" s="291"/>
      <c r="P34" s="13" t="s">
        <v>56</v>
      </c>
      <c r="Q34" s="14">
        <v>1</v>
      </c>
      <c r="R34" s="14">
        <v>2</v>
      </c>
      <c r="S34" s="14">
        <v>3</v>
      </c>
      <c r="T34" s="14">
        <v>4</v>
      </c>
      <c r="U34" s="15">
        <v>5</v>
      </c>
      <c r="W34" s="311" t="s">
        <v>76</v>
      </c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3"/>
      <c r="AM34" s="4"/>
      <c r="AN34" s="314" t="s">
        <v>58</v>
      </c>
      <c r="AO34" s="315"/>
      <c r="AP34" s="315"/>
      <c r="AQ34" s="316"/>
    </row>
    <row r="35" spans="1:43" ht="15" customHeight="1" thickTop="1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L35" s="292"/>
      <c r="M35" s="293"/>
      <c r="N35" s="293"/>
      <c r="O35" s="294"/>
      <c r="P35" s="16" t="s">
        <v>57</v>
      </c>
      <c r="Q35" s="17">
        <v>1</v>
      </c>
      <c r="R35" s="17">
        <v>2</v>
      </c>
      <c r="S35" s="17">
        <v>3</v>
      </c>
      <c r="T35" s="17">
        <v>4</v>
      </c>
      <c r="U35" s="18">
        <v>5</v>
      </c>
      <c r="W35" s="317" t="s">
        <v>59</v>
      </c>
      <c r="X35" s="318"/>
      <c r="Y35" s="318"/>
      <c r="Z35" s="318"/>
      <c r="AA35" s="318" t="s">
        <v>60</v>
      </c>
      <c r="AB35" s="318"/>
      <c r="AC35" s="79" t="s">
        <v>61</v>
      </c>
      <c r="AD35" s="79" t="s">
        <v>62</v>
      </c>
      <c r="AE35" s="318" t="s">
        <v>63</v>
      </c>
      <c r="AF35" s="318"/>
      <c r="AG35" s="318"/>
      <c r="AH35" s="318"/>
      <c r="AI35" s="318"/>
      <c r="AJ35" s="318"/>
      <c r="AK35" s="318"/>
      <c r="AL35" s="319"/>
      <c r="AM35" s="4"/>
      <c r="AN35" s="320"/>
      <c r="AO35" s="321"/>
      <c r="AP35" s="321"/>
      <c r="AQ35" s="322"/>
    </row>
    <row r="36" spans="1:43" ht="15" customHeight="1" thickTop="1" thickBot="1" x14ac:dyDescent="0.35">
      <c r="A36" s="300" t="s">
        <v>32</v>
      </c>
      <c r="B36" s="301"/>
      <c r="C36" s="301"/>
      <c r="D36" s="301"/>
      <c r="E36" s="301"/>
      <c r="F36" s="301"/>
      <c r="G36" s="301"/>
      <c r="H36" s="301"/>
      <c r="I36" s="301"/>
      <c r="J36" s="302"/>
      <c r="L36" s="289"/>
      <c r="M36" s="290"/>
      <c r="N36" s="290"/>
      <c r="O36" s="291"/>
      <c r="P36" s="13" t="s">
        <v>56</v>
      </c>
      <c r="Q36" s="14">
        <v>1</v>
      </c>
      <c r="R36" s="14">
        <v>2</v>
      </c>
      <c r="S36" s="14">
        <v>3</v>
      </c>
      <c r="T36" s="14">
        <v>4</v>
      </c>
      <c r="U36" s="15">
        <v>5</v>
      </c>
      <c r="W36" s="306" t="s">
        <v>179</v>
      </c>
      <c r="X36" s="306"/>
      <c r="Y36" s="306"/>
      <c r="Z36" s="306"/>
      <c r="AA36" s="307">
        <v>1</v>
      </c>
      <c r="AB36" s="307"/>
      <c r="AC36" s="80">
        <v>1</v>
      </c>
      <c r="AD36" s="80" t="s">
        <v>180</v>
      </c>
      <c r="AE36" s="308" t="s">
        <v>181</v>
      </c>
      <c r="AF36" s="308"/>
      <c r="AG36" s="308"/>
      <c r="AH36" s="308"/>
      <c r="AI36" s="308"/>
      <c r="AJ36" s="308"/>
      <c r="AK36" s="308"/>
      <c r="AL36" s="308"/>
      <c r="AM36" s="4"/>
      <c r="AN36" s="323"/>
      <c r="AO36" s="324"/>
      <c r="AP36" s="324"/>
      <c r="AQ36" s="325"/>
    </row>
    <row r="37" spans="1:43" ht="15" customHeight="1" thickBot="1" x14ac:dyDescent="0.35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L37" s="292"/>
      <c r="M37" s="293"/>
      <c r="N37" s="293"/>
      <c r="O37" s="294"/>
      <c r="P37" s="16" t="s">
        <v>57</v>
      </c>
      <c r="Q37" s="17">
        <v>1</v>
      </c>
      <c r="R37" s="17">
        <v>2</v>
      </c>
      <c r="S37" s="17">
        <v>3</v>
      </c>
      <c r="T37" s="17">
        <v>4</v>
      </c>
      <c r="U37" s="18">
        <v>5</v>
      </c>
      <c r="W37" s="309"/>
      <c r="X37" s="309"/>
      <c r="Y37" s="309"/>
      <c r="Z37" s="309"/>
      <c r="AA37" s="309"/>
      <c r="AB37" s="309"/>
      <c r="AC37" s="81"/>
      <c r="AD37" s="81"/>
      <c r="AE37" s="310"/>
      <c r="AF37" s="310"/>
      <c r="AG37" s="310"/>
      <c r="AH37" s="310"/>
      <c r="AI37" s="310"/>
      <c r="AJ37" s="310"/>
      <c r="AK37" s="310"/>
      <c r="AL37" s="310"/>
      <c r="AM37" s="4"/>
      <c r="AN37" s="74" t="s">
        <v>6</v>
      </c>
      <c r="AO37" s="5"/>
      <c r="AP37" s="44" t="s">
        <v>64</v>
      </c>
      <c r="AQ37" s="75"/>
    </row>
    <row r="38" spans="1:43" ht="15" customHeight="1" thickTop="1" thickBot="1" x14ac:dyDescent="0.35">
      <c r="A38" s="356" t="s">
        <v>77</v>
      </c>
      <c r="B38" s="359" t="s">
        <v>33</v>
      </c>
      <c r="C38" s="40" t="s">
        <v>25</v>
      </c>
      <c r="D38" s="41" t="s">
        <v>26</v>
      </c>
      <c r="E38" s="359" t="s">
        <v>34</v>
      </c>
      <c r="F38" s="377">
        <f>C39+D39</f>
        <v>0</v>
      </c>
      <c r="G38" s="378"/>
      <c r="H38" s="359" t="s">
        <v>35</v>
      </c>
      <c r="I38" s="330"/>
      <c r="J38" s="331"/>
      <c r="L38" s="289"/>
      <c r="M38" s="290"/>
      <c r="N38" s="290"/>
      <c r="O38" s="291"/>
      <c r="P38" s="13" t="s">
        <v>56</v>
      </c>
      <c r="Q38" s="14">
        <v>1</v>
      </c>
      <c r="R38" s="14">
        <v>2</v>
      </c>
      <c r="S38" s="14">
        <v>3</v>
      </c>
      <c r="T38" s="14">
        <v>4</v>
      </c>
      <c r="U38" s="15">
        <v>5</v>
      </c>
      <c r="W38" s="309"/>
      <c r="X38" s="309"/>
      <c r="Y38" s="309"/>
      <c r="Z38" s="309"/>
      <c r="AA38" s="309"/>
      <c r="AB38" s="309"/>
      <c r="AC38" s="81"/>
      <c r="AD38" s="81"/>
      <c r="AE38" s="310"/>
      <c r="AF38" s="310"/>
      <c r="AG38" s="310"/>
      <c r="AH38" s="310"/>
      <c r="AI38" s="310"/>
      <c r="AJ38" s="310"/>
      <c r="AK38" s="310"/>
      <c r="AL38" s="310"/>
      <c r="AM38" s="4"/>
      <c r="AN38" s="365"/>
      <c r="AO38" s="366"/>
      <c r="AP38" s="366"/>
      <c r="AQ38" s="367"/>
    </row>
    <row r="39" spans="1:43" ht="15" customHeight="1" thickBot="1" x14ac:dyDescent="0.35">
      <c r="A39" s="357"/>
      <c r="B39" s="354"/>
      <c r="C39" s="371">
        <f>F18</f>
        <v>0</v>
      </c>
      <c r="D39" s="373"/>
      <c r="E39" s="375"/>
      <c r="F39" s="379"/>
      <c r="G39" s="380"/>
      <c r="H39" s="354"/>
      <c r="I39" s="332"/>
      <c r="J39" s="333"/>
      <c r="L39" s="292"/>
      <c r="M39" s="293"/>
      <c r="N39" s="293"/>
      <c r="O39" s="294"/>
      <c r="P39" s="16" t="s">
        <v>57</v>
      </c>
      <c r="Q39" s="17">
        <v>1</v>
      </c>
      <c r="R39" s="17">
        <v>2</v>
      </c>
      <c r="S39" s="17">
        <v>3</v>
      </c>
      <c r="T39" s="17">
        <v>4</v>
      </c>
      <c r="U39" s="18">
        <v>5</v>
      </c>
      <c r="W39" s="309"/>
      <c r="X39" s="309"/>
      <c r="Y39" s="309"/>
      <c r="Z39" s="309"/>
      <c r="AA39" s="309"/>
      <c r="AB39" s="309"/>
      <c r="AC39" s="81"/>
      <c r="AD39" s="81"/>
      <c r="AE39" s="310"/>
      <c r="AF39" s="310"/>
      <c r="AG39" s="310"/>
      <c r="AH39" s="310"/>
      <c r="AI39" s="310"/>
      <c r="AJ39" s="310"/>
      <c r="AK39" s="310"/>
      <c r="AL39" s="310"/>
      <c r="AM39" s="4"/>
      <c r="AN39" s="368"/>
      <c r="AO39" s="369"/>
      <c r="AP39" s="369"/>
      <c r="AQ39" s="370"/>
    </row>
    <row r="40" spans="1:43" ht="15" customHeight="1" thickBot="1" x14ac:dyDescent="0.35">
      <c r="A40" s="357"/>
      <c r="B40" s="360"/>
      <c r="C40" s="372"/>
      <c r="D40" s="374"/>
      <c r="E40" s="376"/>
      <c r="F40" s="381"/>
      <c r="G40" s="382"/>
      <c r="H40" s="360"/>
      <c r="I40" s="334"/>
      <c r="J40" s="335"/>
      <c r="L40" s="289"/>
      <c r="M40" s="290"/>
      <c r="N40" s="290"/>
      <c r="O40" s="291"/>
      <c r="P40" s="13" t="s">
        <v>56</v>
      </c>
      <c r="Q40" s="14">
        <v>1</v>
      </c>
      <c r="R40" s="14">
        <v>2</v>
      </c>
      <c r="S40" s="14">
        <v>3</v>
      </c>
      <c r="T40" s="14">
        <v>4</v>
      </c>
      <c r="U40" s="15">
        <v>5</v>
      </c>
      <c r="W40" s="309"/>
      <c r="X40" s="309"/>
      <c r="Y40" s="309"/>
      <c r="Z40" s="309"/>
      <c r="AA40" s="309"/>
      <c r="AB40" s="309"/>
      <c r="AC40" s="81"/>
      <c r="AD40" s="81"/>
      <c r="AE40" s="310"/>
      <c r="AF40" s="310"/>
      <c r="AG40" s="310"/>
      <c r="AH40" s="310"/>
      <c r="AI40" s="310"/>
      <c r="AJ40" s="310"/>
      <c r="AK40" s="310"/>
      <c r="AL40" s="310"/>
      <c r="AM40" s="4"/>
      <c r="AN40" s="76" t="s">
        <v>6</v>
      </c>
      <c r="AO40" s="12"/>
      <c r="AP40" s="45" t="s">
        <v>64</v>
      </c>
      <c r="AQ40" s="77"/>
    </row>
    <row r="41" spans="1:43" ht="15" customHeight="1" thickBot="1" x14ac:dyDescent="0.35">
      <c r="A41" s="357"/>
      <c r="B41" s="353" t="s">
        <v>36</v>
      </c>
      <c r="C41" s="42" t="s">
        <v>25</v>
      </c>
      <c r="D41" s="43" t="s">
        <v>26</v>
      </c>
      <c r="E41" s="353" t="s">
        <v>34</v>
      </c>
      <c r="F41" s="398">
        <f>C42+D42</f>
        <v>0</v>
      </c>
      <c r="G41" s="399"/>
      <c r="H41" s="353" t="s">
        <v>35</v>
      </c>
      <c r="I41" s="402"/>
      <c r="J41" s="403"/>
      <c r="L41" s="292"/>
      <c r="M41" s="293"/>
      <c r="N41" s="293"/>
      <c r="O41" s="294"/>
      <c r="P41" s="16" t="s">
        <v>57</v>
      </c>
      <c r="Q41" s="17">
        <v>1</v>
      </c>
      <c r="R41" s="17">
        <v>2</v>
      </c>
      <c r="S41" s="17">
        <v>3</v>
      </c>
      <c r="T41" s="17">
        <v>4</v>
      </c>
      <c r="U41" s="18">
        <v>5</v>
      </c>
      <c r="W41" s="309"/>
      <c r="X41" s="309"/>
      <c r="Y41" s="309"/>
      <c r="Z41" s="309"/>
      <c r="AA41" s="309"/>
      <c r="AB41" s="309"/>
      <c r="AC41" s="81"/>
      <c r="AD41" s="81"/>
      <c r="AE41" s="310"/>
      <c r="AF41" s="310"/>
      <c r="AG41" s="310"/>
      <c r="AH41" s="310"/>
      <c r="AI41" s="310"/>
      <c r="AJ41" s="310"/>
      <c r="AK41" s="310"/>
      <c r="AL41" s="310"/>
      <c r="AM41" s="4"/>
      <c r="AN41" s="383"/>
      <c r="AO41" s="384"/>
      <c r="AP41" s="384"/>
      <c r="AQ41" s="385"/>
    </row>
    <row r="42" spans="1:43" ht="15" customHeight="1" thickBot="1" x14ac:dyDescent="0.35">
      <c r="A42" s="357"/>
      <c r="B42" s="354"/>
      <c r="C42" s="371">
        <f>ROUNDDOWN(AVERAGE(I14,I20),0)</f>
        <v>0</v>
      </c>
      <c r="D42" s="373"/>
      <c r="E42" s="375"/>
      <c r="F42" s="379"/>
      <c r="G42" s="380"/>
      <c r="H42" s="354"/>
      <c r="I42" s="332"/>
      <c r="J42" s="333"/>
      <c r="L42" s="289"/>
      <c r="M42" s="290"/>
      <c r="N42" s="290"/>
      <c r="O42" s="291"/>
      <c r="P42" s="13" t="s">
        <v>56</v>
      </c>
      <c r="Q42" s="14">
        <v>1</v>
      </c>
      <c r="R42" s="14">
        <v>2</v>
      </c>
      <c r="S42" s="14">
        <v>3</v>
      </c>
      <c r="T42" s="14">
        <v>4</v>
      </c>
      <c r="U42" s="15">
        <v>5</v>
      </c>
      <c r="W42" s="309"/>
      <c r="X42" s="309"/>
      <c r="Y42" s="309"/>
      <c r="Z42" s="309"/>
      <c r="AA42" s="309"/>
      <c r="AB42" s="309"/>
      <c r="AC42" s="81"/>
      <c r="AD42" s="81"/>
      <c r="AE42" s="310"/>
      <c r="AF42" s="310"/>
      <c r="AG42" s="310"/>
      <c r="AH42" s="310"/>
      <c r="AI42" s="310"/>
      <c r="AJ42" s="310"/>
      <c r="AK42" s="310"/>
      <c r="AL42" s="310"/>
      <c r="AM42" s="4"/>
      <c r="AN42" s="323"/>
      <c r="AO42" s="324"/>
      <c r="AP42" s="324"/>
      <c r="AQ42" s="325"/>
    </row>
    <row r="43" spans="1:43" ht="15" customHeight="1" thickBot="1" x14ac:dyDescent="0.35">
      <c r="A43" s="358"/>
      <c r="B43" s="355"/>
      <c r="C43" s="386"/>
      <c r="D43" s="387"/>
      <c r="E43" s="397"/>
      <c r="F43" s="400"/>
      <c r="G43" s="401"/>
      <c r="H43" s="355"/>
      <c r="I43" s="404"/>
      <c r="J43" s="405"/>
      <c r="L43" s="292"/>
      <c r="M43" s="293"/>
      <c r="N43" s="293"/>
      <c r="O43" s="294"/>
      <c r="P43" s="16" t="s">
        <v>57</v>
      </c>
      <c r="Q43" s="17">
        <v>1</v>
      </c>
      <c r="R43" s="17">
        <v>2</v>
      </c>
      <c r="S43" s="17">
        <v>3</v>
      </c>
      <c r="T43" s="17">
        <v>4</v>
      </c>
      <c r="U43" s="18">
        <v>5</v>
      </c>
      <c r="W43" s="163"/>
      <c r="X43" s="163"/>
      <c r="Y43" s="163"/>
      <c r="Z43" s="163"/>
      <c r="AA43" s="309"/>
      <c r="AB43" s="309"/>
      <c r="AC43" s="81"/>
      <c r="AD43" s="81"/>
      <c r="AE43" s="310"/>
      <c r="AF43" s="310"/>
      <c r="AG43" s="310"/>
      <c r="AH43" s="310"/>
      <c r="AI43" s="310"/>
      <c r="AJ43" s="310"/>
      <c r="AK43" s="310"/>
      <c r="AL43" s="310"/>
      <c r="AM43" s="4"/>
      <c r="AN43" s="74" t="s">
        <v>6</v>
      </c>
      <c r="AO43" s="5"/>
      <c r="AP43" s="44" t="s">
        <v>64</v>
      </c>
      <c r="AQ43" s="75"/>
    </row>
    <row r="44" spans="1:43" ht="15" customHeight="1" thickTop="1" thickBot="1" x14ac:dyDescent="0.35">
      <c r="A44" s="342" t="s">
        <v>184</v>
      </c>
      <c r="B44" s="22"/>
      <c r="C44" s="71" t="str">
        <f t="shared" ref="C44:C49" si="0">IF(B44=1,"공포",IF(B44=2,"바보",IF(B44=3,"공복",IF(B44=4,"병약",IF(B44=5,"고독",IF(B44=6,"졸음",IF(B44="","[     ]","")))))))</f>
        <v>[     ]</v>
      </c>
      <c r="D44" s="345">
        <f>VLOOKUP(C44,목록!$C$10:$J$16,2,)</f>
        <v>0</v>
      </c>
      <c r="E44" s="345"/>
      <c r="F44" s="345"/>
      <c r="G44" s="345"/>
      <c r="H44" s="345"/>
      <c r="I44" s="345"/>
      <c r="J44" s="346"/>
      <c r="L44" s="289"/>
      <c r="M44" s="290"/>
      <c r="N44" s="290"/>
      <c r="O44" s="291"/>
      <c r="P44" s="13" t="s">
        <v>56</v>
      </c>
      <c r="Q44" s="14">
        <v>1</v>
      </c>
      <c r="R44" s="14">
        <v>2</v>
      </c>
      <c r="S44" s="14">
        <v>3</v>
      </c>
      <c r="T44" s="14">
        <v>4</v>
      </c>
      <c r="U44" s="15">
        <v>5</v>
      </c>
    </row>
    <row r="45" spans="1:43" ht="15" customHeight="1" thickTop="1" thickBot="1" x14ac:dyDescent="0.35">
      <c r="A45" s="343"/>
      <c r="B45" s="24"/>
      <c r="C45" s="72" t="str">
        <f t="shared" si="0"/>
        <v>[     ]</v>
      </c>
      <c r="D45" s="347">
        <f>VLOOKUP(C45,목록!$C$10:$J$16,2,)</f>
        <v>0</v>
      </c>
      <c r="E45" s="347"/>
      <c r="F45" s="347"/>
      <c r="G45" s="347"/>
      <c r="H45" s="347"/>
      <c r="I45" s="347"/>
      <c r="J45" s="348"/>
      <c r="L45" s="292"/>
      <c r="M45" s="293"/>
      <c r="N45" s="293"/>
      <c r="O45" s="294"/>
      <c r="P45" s="16" t="s">
        <v>57</v>
      </c>
      <c r="Q45" s="17">
        <v>1</v>
      </c>
      <c r="R45" s="17">
        <v>2</v>
      </c>
      <c r="S45" s="17">
        <v>3</v>
      </c>
      <c r="T45" s="17">
        <v>4</v>
      </c>
      <c r="U45" s="18">
        <v>5</v>
      </c>
      <c r="W45" s="349" t="s">
        <v>65</v>
      </c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1"/>
    </row>
    <row r="46" spans="1:43" ht="15" customHeight="1" thickTop="1" thickBot="1" x14ac:dyDescent="0.35">
      <c r="A46" s="343"/>
      <c r="B46" s="24"/>
      <c r="C46" s="72" t="str">
        <f t="shared" si="0"/>
        <v>[     ]</v>
      </c>
      <c r="D46" s="347">
        <f>VLOOKUP(C46,목록!$C$10:$J$16,2,)</f>
        <v>0</v>
      </c>
      <c r="E46" s="347"/>
      <c r="F46" s="347"/>
      <c r="G46" s="347"/>
      <c r="H46" s="347"/>
      <c r="I46" s="347"/>
      <c r="J46" s="348"/>
      <c r="L46" s="289"/>
      <c r="M46" s="290"/>
      <c r="N46" s="290"/>
      <c r="O46" s="291"/>
      <c r="P46" s="13" t="s">
        <v>56</v>
      </c>
      <c r="Q46" s="14">
        <v>1</v>
      </c>
      <c r="R46" s="14">
        <v>2</v>
      </c>
      <c r="S46" s="14">
        <v>3</v>
      </c>
      <c r="T46" s="14">
        <v>4</v>
      </c>
      <c r="U46" s="15">
        <v>5</v>
      </c>
      <c r="W46" s="28" t="s">
        <v>66</v>
      </c>
      <c r="X46" s="352" t="s">
        <v>67</v>
      </c>
      <c r="Y46" s="352"/>
      <c r="Z46" s="352"/>
      <c r="AA46" s="352"/>
      <c r="AB46" s="394" t="s">
        <v>68</v>
      </c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  <c r="AO46" s="396" t="s">
        <v>64</v>
      </c>
      <c r="AP46" s="396"/>
      <c r="AQ46" s="8"/>
    </row>
    <row r="47" spans="1:43" ht="15" customHeight="1" thickBot="1" x14ac:dyDescent="0.35">
      <c r="A47" s="343"/>
      <c r="B47" s="24"/>
      <c r="C47" s="72" t="str">
        <f t="shared" si="0"/>
        <v>[     ]</v>
      </c>
      <c r="D47" s="347">
        <f>VLOOKUP(C47,목록!$C$10:$J$16,2,)</f>
        <v>0</v>
      </c>
      <c r="E47" s="347"/>
      <c r="F47" s="347"/>
      <c r="G47" s="347"/>
      <c r="H47" s="347"/>
      <c r="I47" s="347"/>
      <c r="J47" s="348"/>
      <c r="L47" s="292"/>
      <c r="M47" s="293"/>
      <c r="N47" s="293"/>
      <c r="O47" s="294"/>
      <c r="P47" s="16" t="s">
        <v>57</v>
      </c>
      <c r="Q47" s="17">
        <v>1</v>
      </c>
      <c r="R47" s="17">
        <v>2</v>
      </c>
      <c r="S47" s="17">
        <v>3</v>
      </c>
      <c r="T47" s="17">
        <v>4</v>
      </c>
      <c r="U47" s="18">
        <v>5</v>
      </c>
      <c r="W47" s="29" t="s">
        <v>7</v>
      </c>
      <c r="X47" s="361" t="s">
        <v>69</v>
      </c>
      <c r="Y47" s="361"/>
      <c r="Z47" s="361"/>
      <c r="AA47" s="361"/>
      <c r="AB47" s="362" t="s">
        <v>70</v>
      </c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3"/>
      <c r="AO47" s="364" t="s">
        <v>64</v>
      </c>
      <c r="AP47" s="364"/>
      <c r="AQ47" s="9"/>
    </row>
    <row r="48" spans="1:43" ht="15" customHeight="1" thickBot="1" x14ac:dyDescent="0.35">
      <c r="A48" s="343"/>
      <c r="B48" s="24"/>
      <c r="C48" s="72" t="str">
        <f t="shared" si="0"/>
        <v>[     ]</v>
      </c>
      <c r="D48" s="347">
        <f>VLOOKUP(C48,목록!$C$10:$J$16,2,)</f>
        <v>0</v>
      </c>
      <c r="E48" s="347"/>
      <c r="F48" s="347"/>
      <c r="G48" s="347"/>
      <c r="H48" s="347"/>
      <c r="I48" s="347"/>
      <c r="J48" s="348"/>
      <c r="L48" s="289"/>
      <c r="M48" s="290"/>
      <c r="N48" s="290"/>
      <c r="O48" s="291"/>
      <c r="P48" s="13" t="s">
        <v>56</v>
      </c>
      <c r="Q48" s="14">
        <v>1</v>
      </c>
      <c r="R48" s="14">
        <v>2</v>
      </c>
      <c r="S48" s="14">
        <v>3</v>
      </c>
      <c r="T48" s="14">
        <v>4</v>
      </c>
      <c r="U48" s="15">
        <v>5</v>
      </c>
      <c r="W48" s="29" t="s">
        <v>7</v>
      </c>
      <c r="X48" s="361" t="s">
        <v>71</v>
      </c>
      <c r="Y48" s="361"/>
      <c r="Z48" s="361"/>
      <c r="AA48" s="361"/>
      <c r="AB48" s="362" t="s">
        <v>72</v>
      </c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3"/>
      <c r="AO48" s="364" t="s">
        <v>64</v>
      </c>
      <c r="AP48" s="364"/>
      <c r="AQ48" s="9"/>
    </row>
    <row r="49" spans="1:43" ht="15" customHeight="1" thickBot="1" x14ac:dyDescent="0.35">
      <c r="A49" s="344"/>
      <c r="B49" s="26"/>
      <c r="C49" s="73" t="str">
        <f t="shared" si="0"/>
        <v>[     ]</v>
      </c>
      <c r="D49" s="388">
        <f>VLOOKUP(C49,목록!$C$10:$J$16,2,)</f>
        <v>0</v>
      </c>
      <c r="E49" s="388"/>
      <c r="F49" s="388"/>
      <c r="G49" s="388"/>
      <c r="H49" s="388"/>
      <c r="I49" s="388"/>
      <c r="J49" s="389"/>
      <c r="L49" s="292"/>
      <c r="M49" s="293"/>
      <c r="N49" s="293"/>
      <c r="O49" s="294"/>
      <c r="P49" s="16" t="s">
        <v>57</v>
      </c>
      <c r="Q49" s="17">
        <v>1</v>
      </c>
      <c r="R49" s="17">
        <v>2</v>
      </c>
      <c r="S49" s="17">
        <v>3</v>
      </c>
      <c r="T49" s="17">
        <v>4</v>
      </c>
      <c r="U49" s="18">
        <v>5</v>
      </c>
      <c r="W49" s="30" t="s">
        <v>7</v>
      </c>
      <c r="X49" s="390" t="s">
        <v>73</v>
      </c>
      <c r="Y49" s="390"/>
      <c r="Z49" s="390"/>
      <c r="AA49" s="390"/>
      <c r="AB49" s="391" t="s">
        <v>74</v>
      </c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2"/>
      <c r="AO49" s="393" t="s">
        <v>64</v>
      </c>
      <c r="AP49" s="393"/>
      <c r="AQ49" s="10"/>
    </row>
    <row r="50" spans="1:43" ht="15" customHeight="1" thickTop="1" x14ac:dyDescent="0.3"/>
  </sheetData>
  <mergeCells count="252">
    <mergeCell ref="C42:C43"/>
    <mergeCell ref="D42:D43"/>
    <mergeCell ref="L42:O43"/>
    <mergeCell ref="D49:J49"/>
    <mergeCell ref="X49:AA49"/>
    <mergeCell ref="AB49:AN49"/>
    <mergeCell ref="AO49:AP49"/>
    <mergeCell ref="AB46:AN46"/>
    <mergeCell ref="AO46:AP46"/>
    <mergeCell ref="D47:J47"/>
    <mergeCell ref="X47:AA47"/>
    <mergeCell ref="AB47:AN47"/>
    <mergeCell ref="AO47:AP47"/>
    <mergeCell ref="E41:E43"/>
    <mergeCell ref="F41:G43"/>
    <mergeCell ref="H41:H43"/>
    <mergeCell ref="I41:J43"/>
    <mergeCell ref="W41:Z41"/>
    <mergeCell ref="AA43:AB43"/>
    <mergeCell ref="AE43:AL43"/>
    <mergeCell ref="W42:Z42"/>
    <mergeCell ref="AA42:AB42"/>
    <mergeCell ref="AE42:AL42"/>
    <mergeCell ref="W43:Z43"/>
    <mergeCell ref="A44:A49"/>
    <mergeCell ref="D44:J44"/>
    <mergeCell ref="L44:O45"/>
    <mergeCell ref="D45:J45"/>
    <mergeCell ref="W45:AQ45"/>
    <mergeCell ref="D46:J46"/>
    <mergeCell ref="L46:O47"/>
    <mergeCell ref="X46:AA46"/>
    <mergeCell ref="B41:B43"/>
    <mergeCell ref="A38:A43"/>
    <mergeCell ref="B38:B40"/>
    <mergeCell ref="D48:J48"/>
    <mergeCell ref="L48:O49"/>
    <mergeCell ref="X48:AA48"/>
    <mergeCell ref="AB48:AN48"/>
    <mergeCell ref="AO48:AP48"/>
    <mergeCell ref="AA41:AB41"/>
    <mergeCell ref="AN38:AQ39"/>
    <mergeCell ref="C39:C40"/>
    <mergeCell ref="D39:D40"/>
    <mergeCell ref="E38:E40"/>
    <mergeCell ref="F38:G40"/>
    <mergeCell ref="H38:H40"/>
    <mergeCell ref="AN41:AQ42"/>
    <mergeCell ref="L38:O39"/>
    <mergeCell ref="W38:Z38"/>
    <mergeCell ref="AA38:AB38"/>
    <mergeCell ref="AE38:AL38"/>
    <mergeCell ref="W39:Z39"/>
    <mergeCell ref="AA39:AB39"/>
    <mergeCell ref="AE39:AL39"/>
    <mergeCell ref="I38:J40"/>
    <mergeCell ref="L32:O33"/>
    <mergeCell ref="L40:O41"/>
    <mergeCell ref="W40:Z40"/>
    <mergeCell ref="AA40:AB40"/>
    <mergeCell ref="AE40:AL40"/>
    <mergeCell ref="AE41:AL41"/>
    <mergeCell ref="D33:D34"/>
    <mergeCell ref="E33:E34"/>
    <mergeCell ref="F33:G34"/>
    <mergeCell ref="L34:O35"/>
    <mergeCell ref="AJ24:AM32"/>
    <mergeCell ref="AN24:AQ32"/>
    <mergeCell ref="A36:J37"/>
    <mergeCell ref="L36:O37"/>
    <mergeCell ref="W36:Z36"/>
    <mergeCell ref="AA36:AB36"/>
    <mergeCell ref="AE36:AL36"/>
    <mergeCell ref="W37:Z37"/>
    <mergeCell ref="AA37:AB37"/>
    <mergeCell ref="AE37:AL37"/>
    <mergeCell ref="W34:AL34"/>
    <mergeCell ref="AN34:AQ34"/>
    <mergeCell ref="W35:Z35"/>
    <mergeCell ref="AA35:AB35"/>
    <mergeCell ref="AE35:AL35"/>
    <mergeCell ref="AN35:AQ36"/>
    <mergeCell ref="B32:C34"/>
    <mergeCell ref="F32:G32"/>
    <mergeCell ref="H32:H34"/>
    <mergeCell ref="I32:J34"/>
    <mergeCell ref="AJ23:AK23"/>
    <mergeCell ref="L28:O29"/>
    <mergeCell ref="B29:C31"/>
    <mergeCell ref="F29:G29"/>
    <mergeCell ref="H29:H31"/>
    <mergeCell ref="I29:J31"/>
    <mergeCell ref="D30:D31"/>
    <mergeCell ref="E30:E31"/>
    <mergeCell ref="F30:G31"/>
    <mergeCell ref="L30:O31"/>
    <mergeCell ref="B26:C28"/>
    <mergeCell ref="F26:G26"/>
    <mergeCell ref="H26:H28"/>
    <mergeCell ref="I26:J28"/>
    <mergeCell ref="L26:O27"/>
    <mergeCell ref="D27:D28"/>
    <mergeCell ref="E27:E28"/>
    <mergeCell ref="F27:G28"/>
    <mergeCell ref="W19:W32"/>
    <mergeCell ref="X19:AA20"/>
    <mergeCell ref="AB19:AE20"/>
    <mergeCell ref="L21:U22"/>
    <mergeCell ref="X21:Y21"/>
    <mergeCell ref="AB21:AC21"/>
    <mergeCell ref="AJ22:AK22"/>
    <mergeCell ref="AL22:AM22"/>
    <mergeCell ref="AN22:AO22"/>
    <mergeCell ref="AP22:AQ22"/>
    <mergeCell ref="A23:A34"/>
    <mergeCell ref="B23:C25"/>
    <mergeCell ref="F23:G23"/>
    <mergeCell ref="H23:H25"/>
    <mergeCell ref="I23:J25"/>
    <mergeCell ref="L23:O23"/>
    <mergeCell ref="P23:U23"/>
    <mergeCell ref="AL23:AM23"/>
    <mergeCell ref="AN23:AO23"/>
    <mergeCell ref="AP23:AQ23"/>
    <mergeCell ref="D24:D25"/>
    <mergeCell ref="E24:E25"/>
    <mergeCell ref="F24:G25"/>
    <mergeCell ref="L24:O25"/>
    <mergeCell ref="X24:AA32"/>
    <mergeCell ref="AB24:AE32"/>
    <mergeCell ref="AF24:AI32"/>
    <mergeCell ref="Z23:AA23"/>
    <mergeCell ref="AB23:AC23"/>
    <mergeCell ref="AD23:AE23"/>
    <mergeCell ref="AJ19:AM20"/>
    <mergeCell ref="AN19:AQ20"/>
    <mergeCell ref="B20:C22"/>
    <mergeCell ref="F20:G20"/>
    <mergeCell ref="H20:H22"/>
    <mergeCell ref="I20:J22"/>
    <mergeCell ref="D21:D22"/>
    <mergeCell ref="E21:E22"/>
    <mergeCell ref="F21:G22"/>
    <mergeCell ref="B17:C19"/>
    <mergeCell ref="F17:G17"/>
    <mergeCell ref="H17:H19"/>
    <mergeCell ref="I17:J19"/>
    <mergeCell ref="L17:M17"/>
    <mergeCell ref="N17:O17"/>
    <mergeCell ref="D18:D19"/>
    <mergeCell ref="E18:E19"/>
    <mergeCell ref="F18:G19"/>
    <mergeCell ref="AF21:AG21"/>
    <mergeCell ref="AJ21:AK21"/>
    <mergeCell ref="AN21:AO21"/>
    <mergeCell ref="X22:Y22"/>
    <mergeCell ref="Z22:AA22"/>
    <mergeCell ref="AB22:AC22"/>
    <mergeCell ref="L13:M13"/>
    <mergeCell ref="N13:O13"/>
    <mergeCell ref="X23:Y23"/>
    <mergeCell ref="L18:M18"/>
    <mergeCell ref="AF19:AI20"/>
    <mergeCell ref="AD22:AE22"/>
    <mergeCell ref="AF22:AG22"/>
    <mergeCell ref="AH22:AI22"/>
    <mergeCell ref="AF23:AG23"/>
    <mergeCell ref="AH23:AI23"/>
    <mergeCell ref="Q14:U17"/>
    <mergeCell ref="A14:A22"/>
    <mergeCell ref="B14:C16"/>
    <mergeCell ref="F14:G14"/>
    <mergeCell ref="H14:H16"/>
    <mergeCell ref="I14:J16"/>
    <mergeCell ref="L14:M14"/>
    <mergeCell ref="N14:O14"/>
    <mergeCell ref="L19:M19"/>
    <mergeCell ref="N19:O19"/>
    <mergeCell ref="D15:D16"/>
    <mergeCell ref="E15:E16"/>
    <mergeCell ref="F15:G16"/>
    <mergeCell ref="L15:M15"/>
    <mergeCell ref="N15:O15"/>
    <mergeCell ref="L16:M16"/>
    <mergeCell ref="N16:O16"/>
    <mergeCell ref="N18:O18"/>
    <mergeCell ref="AP9:AQ9"/>
    <mergeCell ref="A10:B10"/>
    <mergeCell ref="D10:F10"/>
    <mergeCell ref="H10:J10"/>
    <mergeCell ref="X10:AA18"/>
    <mergeCell ref="AB10:AE18"/>
    <mergeCell ref="AF10:AI18"/>
    <mergeCell ref="AJ10:AM18"/>
    <mergeCell ref="AN10:AQ18"/>
    <mergeCell ref="A12:J13"/>
    <mergeCell ref="AD9:AE9"/>
    <mergeCell ref="AF9:AG9"/>
    <mergeCell ref="AH9:AI9"/>
    <mergeCell ref="AJ9:AK9"/>
    <mergeCell ref="AL9:AM9"/>
    <mergeCell ref="AN9:AO9"/>
    <mergeCell ref="A9:B9"/>
    <mergeCell ref="D9:F9"/>
    <mergeCell ref="H9:J9"/>
    <mergeCell ref="X9:Y9"/>
    <mergeCell ref="Z9:AA9"/>
    <mergeCell ref="AB9:AC9"/>
    <mergeCell ref="L12:O12"/>
    <mergeCell ref="Q12:U13"/>
    <mergeCell ref="A1:J2"/>
    <mergeCell ref="L1:U10"/>
    <mergeCell ref="W1:AQ2"/>
    <mergeCell ref="A3:B4"/>
    <mergeCell ref="C3:J4"/>
    <mergeCell ref="W3:W4"/>
    <mergeCell ref="X3:AA4"/>
    <mergeCell ref="AB3:AE4"/>
    <mergeCell ref="AF3:AI4"/>
    <mergeCell ref="AJ3:AM4"/>
    <mergeCell ref="AN3:AQ4"/>
    <mergeCell ref="A5:B5"/>
    <mergeCell ref="C5:E5"/>
    <mergeCell ref="G5:H5"/>
    <mergeCell ref="W5:W18"/>
    <mergeCell ref="X5:AA6"/>
    <mergeCell ref="AB5:AE6"/>
    <mergeCell ref="AH8:AI8"/>
    <mergeCell ref="AJ8:AK8"/>
    <mergeCell ref="AL8:AM8"/>
    <mergeCell ref="AN8:AO8"/>
    <mergeCell ref="AP8:AQ8"/>
    <mergeCell ref="AB7:AC7"/>
    <mergeCell ref="AF7:AG7"/>
    <mergeCell ref="AF5:AI6"/>
    <mergeCell ref="AJ5:AM6"/>
    <mergeCell ref="AN5:AQ6"/>
    <mergeCell ref="A8:B8"/>
    <mergeCell ref="C8:J8"/>
    <mergeCell ref="X8:Y8"/>
    <mergeCell ref="Z8:AA8"/>
    <mergeCell ref="A6:B6"/>
    <mergeCell ref="C6:F6"/>
    <mergeCell ref="G6:I6"/>
    <mergeCell ref="A7:B7"/>
    <mergeCell ref="C7:E7"/>
    <mergeCell ref="X7:Y7"/>
    <mergeCell ref="AF8:AG8"/>
    <mergeCell ref="AJ7:AK7"/>
    <mergeCell ref="AN7:AO7"/>
    <mergeCell ref="AB8:AC8"/>
    <mergeCell ref="AD8:AE8"/>
  </mergeCells>
  <phoneticPr fontId="2" type="noConversion"/>
  <dataValidations count="4">
    <dataValidation type="list" allowBlank="1" showInputMessage="1" showErrorMessage="1" sqref="B44:B49">
      <formula1>"1,2,3,4,5,6"</formula1>
    </dataValidation>
    <dataValidation type="list" allowBlank="1" showInputMessage="1" showErrorMessage="1" sqref="C6">
      <formula1>"[선택],루인즈 블레이드,인필트레이터,다아트,디바인 나이트,아스트랄 뱅가드,아수라,귀도닌군"</formula1>
    </dataValidation>
    <dataValidation type="list" showInputMessage="1" showErrorMessage="1" sqref="Z8:AA8 AD8:AE8 AH8:AI8 AL8:AM8 AP8:AQ8 Z22:AA22 AD22:AE22 AH22:AI22 AL22:AM22 AP22:AQ22">
      <formula1>"[선택],상주,지원,보조,계획"</formula1>
    </dataValidation>
    <dataValidation type="list" allowBlank="1" showInputMessage="1" showErrorMessage="1" sqref="G5:H5">
      <formula1>"[선택],남,여"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24</vt:i4>
      </vt:variant>
    </vt:vector>
  </HeadingPairs>
  <TitlesOfParts>
    <vt:vector size="24" baseType="lpstr">
      <vt:lpstr>Sheet 기본</vt:lpstr>
      <vt:lpstr>Sheet 01</vt:lpstr>
      <vt:lpstr>Sheet 02</vt:lpstr>
      <vt:lpstr>Sheet 03</vt:lpstr>
      <vt:lpstr>Sheet 04</vt:lpstr>
      <vt:lpstr>Sheet 05</vt:lpstr>
      <vt:lpstr>Sheet 06</vt:lpstr>
      <vt:lpstr>Sheet 07</vt:lpstr>
      <vt:lpstr>Sheet 08</vt:lpstr>
      <vt:lpstr>Sheet 09</vt:lpstr>
      <vt:lpstr>Sheet 10</vt:lpstr>
      <vt:lpstr>Sheet 11</vt:lpstr>
      <vt:lpstr>Sheet 12</vt:lpstr>
      <vt:lpstr>Sheet 13</vt:lpstr>
      <vt:lpstr>Sheet 14</vt:lpstr>
      <vt:lpstr>Sheet 15</vt:lpstr>
      <vt:lpstr>Sheet 16</vt:lpstr>
      <vt:lpstr>Sheet 17</vt:lpstr>
      <vt:lpstr>Sheet 18</vt:lpstr>
      <vt:lpstr>Sheet 19</vt:lpstr>
      <vt:lpstr>Sheet 20</vt:lpstr>
      <vt:lpstr>요약정리</vt:lpstr>
      <vt:lpstr>목록</vt:lpstr>
      <vt:lpstr>단어표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 Kyun Park</dc:creator>
  <cp:lastModifiedBy>Sang Kyun Park</cp:lastModifiedBy>
  <dcterms:created xsi:type="dcterms:W3CDTF">2013-11-26T14:35:16Z</dcterms:created>
  <dcterms:modified xsi:type="dcterms:W3CDTF">2015-01-14T13:10:15Z</dcterms:modified>
</cp:coreProperties>
</file>